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223026\Desktop\★公会計\"/>
    </mc:Choice>
  </mc:AlternateContent>
  <xr:revisionPtr revIDLastSave="0" documentId="13_ncr:1_{9344F79C-49EB-496D-87C0-5057EB1971A5}" xr6:coauthVersionLast="47" xr6:coauthVersionMax="47" xr10:uidLastSave="{00000000-0000-0000-0000-000000000000}"/>
  <bookViews>
    <workbookView xWindow="2868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L102" i="12" l="1"/>
  <c r="CW102" i="12"/>
  <c r="CR102" i="12"/>
  <c r="AU88" i="12"/>
  <c r="AP88" i="12"/>
  <c r="AF88" i="12"/>
  <c r="AU63" i="12"/>
  <c r="AP63" i="12"/>
  <c r="BG38" i="10" l="1"/>
  <c r="BG37" i="10"/>
  <c r="BG36" i="10"/>
  <c r="BG35" i="10"/>
  <c r="BG34"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AM38" i="10"/>
  <c r="C38" i="10"/>
  <c r="AM37" i="10"/>
  <c r="C37" i="10"/>
  <c r="C34" i="10"/>
  <c r="C35" i="10" s="1"/>
  <c r="C36" i="10" s="1"/>
  <c r="U34" i="10" l="1"/>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l="1"/>
  <c r="BE35" i="10" s="1"/>
  <c r="BE36" i="10" s="1"/>
  <c r="BE37" i="10" s="1"/>
  <c r="BE38" i="10" s="1"/>
  <c r="CO34" i="10" l="1"/>
  <c r="CO35" i="10" s="1"/>
  <c r="CO36" i="10" s="1"/>
  <c r="CO37" i="10" s="1"/>
  <c r="CO38" i="10" s="1"/>
  <c r="BW34" i="10"/>
  <c r="BW35" i="10" s="1"/>
  <c r="BW36" i="10" s="1"/>
  <c r="BW37" i="10" s="1"/>
  <c r="BW38" i="10" s="1"/>
  <c r="BW39" i="10" s="1"/>
  <c r="BW40" i="10" s="1"/>
  <c r="BW41" i="10" s="1"/>
  <c r="BW42" i="10" s="1"/>
  <c r="BW43" i="10" s="1"/>
</calcChain>
</file>

<file path=xl/sharedStrings.xml><?xml version="1.0" encoding="utf-8"?>
<sst xmlns="http://schemas.openxmlformats.org/spreadsheetml/2006/main" count="1164" uniqueCount="625">
  <si>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</si>
  <si>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</si>
  <si>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</si>
  <si>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</si>
  <si>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</si>
  <si>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</si>
  <si>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</si>
  <si>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</si>
  <si>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</si>
  <si>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</si>
  <si>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</si>
  <si>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</si>
  <si>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</si>
  <si>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</si>
  <si>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</si>
  <si>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</si>
  <si>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</si>
  <si>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</si>
  <si>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</si>
  <si>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</si>
  <si>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</si>
  <si>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</si>
  <si>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</si>
  <si>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</si>
  <si>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</si>
  <si>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</si>
  <si>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</si>
  <si>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</si>
  <si>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</si>
  <si>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</si>
  <si>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</si>
  <si>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</si>
  <si>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</si>
  <si>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</si>
  <si>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</si>
  <si>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</si>
  <si>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</si>
  <si>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</si>
  <si>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</si>
  <si>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</si>
  <si>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</si>
  <si>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</si>
  <si>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</si>
  <si>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</si>
  <si>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</si>
  <si>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</si>
  <si>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</si>
  <si>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</si>
  <si>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</si>
  <si>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</si>
  <si>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</si>
  <si>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</si>
  <si>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</si>
  <si>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</si>
  <si>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</si>
  <si>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</si>
  <si>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</si>
  <si>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</si>
  <si>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</si>
  <si>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</si>
  <si>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</si>
  <si>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</si>
  <si>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</si>
  <si>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</si>
  <si>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</si>
  <si>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</si>
  <si>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</si>
  <si>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</si>
  <si>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</si>
  <si>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</si>
  <si>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</si>
  <si>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</si>
  <si>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</si>
  <si>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</si>
  <si>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</si>
  <si>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</si>
  <si>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</si>
  <si>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</si>
  <si>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</si>
  <si>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</si>
  <si>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</si>
  <si>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</si>
  <si>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</si>
  <si>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福井県</t>
    <phoneticPr fontId="5"/>
  </si>
  <si>
    <t>市町村類型</t>
    <phoneticPr fontId="5"/>
  </si>
  <si>
    <t>Ⅲ－２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</si>
  <si>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</si>
  <si>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</si>
  <si>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</si>
  <si>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</si>
  <si>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</si>
  <si>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</si>
  <si>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</si>
  <si>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</si>
  <si>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</si>
  <si>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</si>
  <si>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</si>
  <si>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</si>
  <si>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若狭町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</si>
  <si>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</si>
  <si>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</si>
  <si>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</si>
  <si>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</si>
  <si>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</si>
  <si>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</si>
  <si>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</si>
  <si>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</si>
  <si>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</si>
  <si>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</si>
  <si>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</si>
  <si>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</si>
  <si>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</si>
  <si>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</si>
  <si>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</si>
  <si>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</si>
  <si>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</si>
  <si>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</si>
  <si>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</si>
  <si>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</si>
  <si>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</si>
  <si>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</si>
  <si>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</si>
  <si>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</si>
  <si>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</si>
  <si>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</si>
  <si>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</si>
  <si>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</si>
  <si>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</si>
  <si>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</si>
  <si>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</si>
  <si>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</si>
  <si>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</si>
  <si>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</si>
  <si>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</si>
  <si>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</si>
  <si>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</si>
  <si>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</si>
  <si>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</si>
  <si>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</si>
  <si>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</si>
  <si>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</si>
  <si>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</si>
  <si>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</si>
  <si>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</si>
  <si>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</si>
  <si>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</si>
  <si>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</si>
  <si>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</si>
  <si>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</si>
  <si>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</si>
  <si>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</si>
  <si>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</si>
  <si>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</si>
  <si>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</si>
  <si>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</si>
  <si>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</si>
  <si>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</si>
  <si>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</si>
  <si>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</si>
  <si>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</si>
  <si>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</si>
  <si>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</si>
  <si>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</si>
  <si>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</si>
  <si>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</si>
  <si>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</si>
  <si>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</si>
  <si>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</si>
  <si>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</si>
  <si>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</si>
  <si>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</si>
  <si>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</si>
  <si>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</si>
  <si>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</si>
  <si>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</si>
  <si>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</si>
  <si>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</si>
  <si>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</si>
  <si>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</si>
  <si>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</si>
  <si>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</si>
  <si>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</si>
  <si>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</si>
  <si>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</si>
  <si>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</si>
  <si>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</si>
  <si>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</si>
  <si>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</si>
  <si>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</si>
  <si>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</si>
  <si>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</si>
  <si>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</si>
  <si>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</si>
  <si>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</si>
  <si>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</si>
  <si>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</si>
  <si>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</si>
  <si>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</si>
  <si>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</si>
  <si>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</si>
  <si>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</si>
  <si>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</si>
  <si>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</si>
  <si>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</si>
  <si>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</si>
  <si>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</si>
  <si>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</si>
  <si>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</si>
  <si>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</si>
  <si>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</si>
  <si>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</si>
  <si>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</si>
  <si>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</si>
  <si>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</si>
  <si>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</si>
  <si>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</si>
  <si>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福井県若狭町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</si>
  <si>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</si>
  <si>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</si>
  <si>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</si>
  <si>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</si>
  <si>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</si>
  <si>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</si>
  <si>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</si>
  <si>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</si>
  <si>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</si>
  <si>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</si>
  <si>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</si>
  <si>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</si>
  <si>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</si>
  <si>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</si>
  <si>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</si>
  <si>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</si>
  <si>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</si>
  <si>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</si>
  <si>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</si>
  <si>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</si>
  <si>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</si>
  <si>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</si>
  <si>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</si>
  <si>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</si>
  <si>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</si>
  <si>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</si>
  <si>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</si>
  <si>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</si>
  <si>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</si>
  <si>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</si>
  <si>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</si>
  <si>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</si>
  <si>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</si>
  <si>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</si>
  <si>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</si>
  <si>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</si>
  <si>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</si>
  <si>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</si>
  <si>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</si>
  <si>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</si>
  <si>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</si>
  <si>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</si>
  <si>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</si>
  <si>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</si>
  <si>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</si>
  <si>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</si>
  <si>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</si>
  <si>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</si>
  <si>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</si>
  <si>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</si>
  <si>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</si>
  <si>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</si>
  <si>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</si>
  <si>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</si>
  <si>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</si>
  <si>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</si>
  <si>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</si>
  <si>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</si>
  <si>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</si>
  <si>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</si>
  <si>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</si>
  <si>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</si>
  <si>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</si>
  <si>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</si>
  <si>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</si>
  <si>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</si>
  <si>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</si>
  <si>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</si>
  <si>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</si>
  <si>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</si>
  <si>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</si>
  <si>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</si>
  <si>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</si>
  <si>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</si>
  <si>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</si>
  <si>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</si>
  <si>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</si>
  <si>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</si>
  <si>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</si>
  <si>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</si>
  <si>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</si>
  <si>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</si>
  <si>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</si>
  <si>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</si>
  <si>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</si>
  <si>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</si>
  <si>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</si>
  <si>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</si>
  <si>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</si>
  <si>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</si>
  <si>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</si>
  <si>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</si>
  <si>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</si>
  <si>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</si>
  <si>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</si>
  <si>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</si>
  <si>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</si>
  <si>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</si>
  <si>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</si>
  <si>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</si>
  <si>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</si>
  <si>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</si>
  <si>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</si>
  <si>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</si>
  <si>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</si>
  <si>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</si>
  <si>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</si>
  <si>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</si>
  <si>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</si>
  <si>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</si>
  <si>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</si>
  <si>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</si>
  <si>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</si>
  <si>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</si>
  <si>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</si>
  <si>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</si>
  <si>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</si>
  <si>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</si>
  <si>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</si>
  <si>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</si>
  <si>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</si>
  <si>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</si>
  <si>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</si>
  <si>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</si>
  <si>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</si>
  <si>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</si>
  <si>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</si>
  <si>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その他</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</si>
  <si>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</si>
  <si>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</si>
  <si>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</si>
  <si>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</si>
  <si>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</si>
  <si>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</si>
  <si>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</si>
  <si>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</si>
  <si>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</si>
  <si>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</si>
  <si>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</si>
  <si>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</si>
  <si>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</si>
  <si>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</si>
  <si>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</si>
  <si>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</si>
  <si>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</si>
  <si>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</si>
  <si>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</si>
  <si>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</si>
  <si>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</si>
  <si>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</si>
  <si>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</si>
  <si>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</si>
  <si>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</si>
  <si>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</si>
  <si>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</si>
  <si>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</si>
  <si>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</si>
  <si>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福井県若狭町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</si>
  <si>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</si>
  <si>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</si>
  <si>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</si>
  <si>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</si>
  <si>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</si>
  <si>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</si>
  <si>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</si>
  <si>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</si>
  <si>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</si>
  <si>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</si>
  <si>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</si>
  <si>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</si>
  <si>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</si>
  <si>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</si>
  <si>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</si>
  <si>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</si>
  <si>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</si>
  <si>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</si>
  <si>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</si>
  <si>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</si>
  <si>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農業者労働災害共済事業特別会計</t>
    <phoneticPr fontId="5"/>
  </si>
  <si>
    <t>町営住宅等特別会計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</si>
  <si>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</si>
  <si>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</si>
  <si>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</si>
  <si>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</si>
  <si>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</si>
  <si>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</si>
  <si>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</si>
  <si>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</si>
  <si>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</si>
  <si>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</si>
  <si>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</si>
  <si>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</si>
  <si>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</si>
  <si>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</si>
  <si>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</si>
  <si>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直営診療所特別会計</t>
    <phoneticPr fontId="5"/>
  </si>
  <si>
    <t>介護保険特別会計（事業勘定）</t>
    <phoneticPr fontId="5"/>
  </si>
  <si>
    <t>介護保険特別会計（サービス勘定）</t>
    <phoneticPr fontId="5"/>
  </si>
  <si>
    <t>後期高齢者医療特別会計</t>
    <phoneticPr fontId="5"/>
  </si>
  <si>
    <t>水道事業会計</t>
    <phoneticPr fontId="5"/>
  </si>
  <si>
    <t>法適用企業</t>
    <phoneticPr fontId="5"/>
  </si>
  <si>
    <t>工業用水道事業会計</t>
    <phoneticPr fontId="5"/>
  </si>
  <si>
    <t>国民健康保険上中診療所事業会計</t>
    <phoneticPr fontId="5"/>
  </si>
  <si>
    <t>簡易水道事業特別会計</t>
    <phoneticPr fontId="5"/>
  </si>
  <si>
    <t>法非適用企業</t>
    <phoneticPr fontId="5"/>
  </si>
  <si>
    <t>農業集落排水処理事業特別会計</t>
    <phoneticPr fontId="5"/>
  </si>
  <si>
    <t>漁業集落排水処理事業特別会計</t>
    <phoneticPr fontId="5"/>
  </si>
  <si>
    <t>公共下水道事業特別会計</t>
    <phoneticPr fontId="5"/>
  </si>
  <si>
    <t>法非適用企業</t>
    <phoneticPr fontId="5"/>
  </si>
  <si>
    <t>土地開発事業特別会計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</si>
  <si>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</si>
  <si>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</si>
  <si>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</si>
  <si>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</si>
  <si>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</si>
  <si>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</si>
  <si>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</si>
  <si>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</si>
  <si>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</si>
  <si>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</si>
  <si>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</si>
  <si>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</si>
  <si>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</si>
  <si>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</si>
  <si>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</si>
  <si>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</si>
  <si>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</si>
  <si>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</si>
  <si>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</si>
  <si>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</si>
  <si>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</si>
  <si>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</si>
  <si>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</si>
  <si>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</si>
  <si>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</si>
  <si>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</si>
  <si>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</si>
  <si>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</si>
  <si>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</si>
  <si>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</si>
  <si>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</si>
  <si>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</si>
  <si>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</si>
  <si>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</si>
  <si>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</si>
  <si>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</si>
  <si>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</si>
  <si>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</si>
  <si>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</si>
  <si>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</si>
  <si>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</si>
  <si>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</si>
  <si>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</si>
  <si>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</si>
  <si>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</si>
  <si>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</si>
  <si>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</si>
  <si>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</si>
  <si>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</si>
  <si>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</si>
  <si>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</si>
  <si>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</si>
  <si>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</si>
  <si>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</si>
  <si>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</si>
  <si>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</si>
  <si>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</si>
  <si>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</si>
  <si>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</si>
  <si>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</si>
  <si>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</si>
  <si>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</si>
  <si>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</si>
  <si>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</si>
  <si>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</si>
  <si>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</si>
  <si>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</si>
  <si>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</si>
  <si>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</si>
  <si>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</si>
  <si>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</si>
  <si>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</si>
  <si>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</si>
  <si>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</si>
  <si>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</si>
  <si>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</si>
  <si>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</si>
  <si>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</si>
  <si>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</si>
  <si>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</si>
  <si>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</si>
  <si>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</si>
  <si>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</si>
  <si>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</si>
  <si>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</si>
  <si>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</si>
  <si>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</si>
  <si>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</si>
  <si>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</si>
  <si>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</si>
  <si>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</si>
  <si>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</si>
  <si>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</si>
  <si>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</si>
  <si>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</si>
  <si>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</si>
  <si>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</si>
  <si>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</si>
  <si>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</si>
  <si>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</si>
  <si>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</si>
  <si>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</si>
  <si>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</si>
  <si>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</si>
  <si>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</si>
  <si>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</si>
  <si>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</si>
  <si>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</si>
  <si>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</si>
  <si>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</si>
  <si>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</si>
  <si>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</si>
  <si>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</si>
  <si>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</si>
  <si>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</si>
  <si>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</si>
  <si>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</si>
  <si>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</si>
  <si>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</si>
  <si>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</si>
  <si>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</si>
  <si>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</si>
  <si>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</si>
  <si>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</si>
  <si>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</si>
  <si>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</si>
  <si>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</si>
  <si>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</si>
  <si>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</si>
  <si>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</si>
  <si>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</si>
  <si>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</si>
  <si>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</si>
  <si>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</si>
  <si>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</si>
  <si>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</si>
  <si>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</si>
  <si>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</si>
  <si>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</si>
  <si>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</si>
  <si>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</si>
  <si>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</si>
  <si>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</si>
  <si>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</si>
  <si>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</si>
  <si>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0.40</t>
  </si>
  <si>
    <t>一般会計</t>
  </si>
  <si>
    <t>水道事業会計</t>
  </si>
  <si>
    <t>工業用水道事業会計</t>
  </si>
  <si>
    <t>簡易水道事業特別会計</t>
  </si>
  <si>
    <t>介護保険特別会計（事業勘定）</t>
  </si>
  <si>
    <t>土地開発事業特別会計</t>
  </si>
  <si>
    <t>農業集落排水処理事業特別会計</t>
  </si>
  <si>
    <t>国民健康保険上中診療所事業会計</t>
  </si>
  <si>
    <t>▲ 0.29</t>
  </si>
  <si>
    <t>その他会計（赤字）</t>
  </si>
  <si>
    <t>その他会計（黒字）</t>
  </si>
  <si>
    <t>（百万円）</t>
    <phoneticPr fontId="5"/>
  </si>
  <si>
    <t>H28末</t>
    <phoneticPr fontId="5"/>
  </si>
  <si>
    <t>H29末</t>
    <phoneticPr fontId="5"/>
  </si>
  <si>
    <t>H30末</t>
    <phoneticPr fontId="5"/>
  </si>
  <si>
    <t>R01末</t>
    <phoneticPr fontId="5"/>
  </si>
  <si>
    <t>R02末</t>
    <phoneticPr fontId="5"/>
  </si>
  <si>
    <t>公立小浜病院組合</t>
    <rPh sb="0" eb="2">
      <t>コウリツ</t>
    </rPh>
    <rPh sb="2" eb="4">
      <t>オバマ</t>
    </rPh>
    <rPh sb="4" eb="6">
      <t>ビョウイン</t>
    </rPh>
    <rPh sb="6" eb="8">
      <t>クミアイ</t>
    </rPh>
    <phoneticPr fontId="2"/>
  </si>
  <si>
    <t>若狭消防組合</t>
    <rPh sb="0" eb="2">
      <t>ワカサ</t>
    </rPh>
    <rPh sb="2" eb="4">
      <t>ショウボウ</t>
    </rPh>
    <rPh sb="4" eb="6">
      <t>クミアイ</t>
    </rPh>
    <phoneticPr fontId="2"/>
  </si>
  <si>
    <t>敦賀美方消防組合</t>
    <rPh sb="0" eb="2">
      <t>ツルガ</t>
    </rPh>
    <rPh sb="2" eb="4">
      <t>ミカタ</t>
    </rPh>
    <rPh sb="4" eb="6">
      <t>ショウボウ</t>
    </rPh>
    <rPh sb="6" eb="8">
      <t>クミアイ</t>
    </rPh>
    <phoneticPr fontId="2"/>
  </si>
  <si>
    <t>美浜・三方環境衛生組合</t>
    <rPh sb="0" eb="2">
      <t>ミハマ</t>
    </rPh>
    <rPh sb="3" eb="5">
      <t>ミカタ</t>
    </rPh>
    <rPh sb="5" eb="7">
      <t>カンキョウ</t>
    </rPh>
    <rPh sb="7" eb="9">
      <t>エイセイ</t>
    </rPh>
    <rPh sb="9" eb="11">
      <t>クミアイ</t>
    </rPh>
    <phoneticPr fontId="2"/>
  </si>
  <si>
    <t>福井県後期高齢者医療広域連合</t>
    <rPh sb="0" eb="3">
      <t>フクイケン</t>
    </rPh>
    <rPh sb="3" eb="5">
      <t>コウキ</t>
    </rPh>
    <rPh sb="5" eb="8">
      <t>コウレイシャ</t>
    </rPh>
    <rPh sb="8" eb="10">
      <t>イリョウ</t>
    </rPh>
    <rPh sb="10" eb="12">
      <t>コウイキ</t>
    </rPh>
    <rPh sb="12" eb="14">
      <t>レンゴウ</t>
    </rPh>
    <phoneticPr fontId="2"/>
  </si>
  <si>
    <t>福井県後期高齢者医療広域連合（事業会計）</t>
    <rPh sb="0" eb="3">
      <t>フクイケン</t>
    </rPh>
    <rPh sb="3" eb="5">
      <t>コウキ</t>
    </rPh>
    <rPh sb="5" eb="8">
      <t>コウレイシャ</t>
    </rPh>
    <rPh sb="8" eb="10">
      <t>イリョウ</t>
    </rPh>
    <rPh sb="10" eb="12">
      <t>コウイキ</t>
    </rPh>
    <rPh sb="12" eb="14">
      <t>レンゴウ</t>
    </rPh>
    <rPh sb="15" eb="17">
      <t>ジギョウ</t>
    </rPh>
    <rPh sb="17" eb="19">
      <t>カイケイ</t>
    </rPh>
    <phoneticPr fontId="2"/>
  </si>
  <si>
    <t>福井県市町総合事務組合（事業会計）</t>
    <rPh sb="0" eb="3">
      <t>フクイケン</t>
    </rPh>
    <rPh sb="3" eb="5">
      <t>シチョウ</t>
    </rPh>
    <rPh sb="5" eb="7">
      <t>ソウゴウ</t>
    </rPh>
    <rPh sb="7" eb="9">
      <t>ジム</t>
    </rPh>
    <rPh sb="9" eb="11">
      <t>クミアイ</t>
    </rPh>
    <rPh sb="12" eb="14">
      <t>ジギョウ</t>
    </rPh>
    <rPh sb="14" eb="16">
      <t>カイケイ</t>
    </rPh>
    <phoneticPr fontId="2"/>
  </si>
  <si>
    <t>福井県市町総合事務組合（普通会計）</t>
    <rPh sb="0" eb="3">
      <t>フクイケン</t>
    </rPh>
    <rPh sb="3" eb="5">
      <t>シチョウ</t>
    </rPh>
    <rPh sb="5" eb="7">
      <t>ソウゴウ</t>
    </rPh>
    <rPh sb="7" eb="9">
      <t>ジム</t>
    </rPh>
    <rPh sb="9" eb="11">
      <t>クミアイ</t>
    </rPh>
    <rPh sb="12" eb="14">
      <t>フツウ</t>
    </rPh>
    <rPh sb="14" eb="16">
      <t>カイケイ</t>
    </rPh>
    <phoneticPr fontId="2"/>
  </si>
  <si>
    <t>福井県自治会館組合</t>
    <rPh sb="0" eb="3">
      <t>フクイケン</t>
    </rPh>
    <rPh sb="3" eb="5">
      <t>ジチ</t>
    </rPh>
    <rPh sb="5" eb="7">
      <t>カイカン</t>
    </rPh>
    <rPh sb="7" eb="9">
      <t>クミアイ</t>
    </rPh>
    <phoneticPr fontId="2"/>
  </si>
  <si>
    <t>嶺南広域行政組合</t>
    <rPh sb="0" eb="2">
      <t>レイナン</t>
    </rPh>
    <rPh sb="2" eb="4">
      <t>コウイキ</t>
    </rPh>
    <rPh sb="4" eb="6">
      <t>ギョウセイ</t>
    </rPh>
    <rPh sb="6" eb="8">
      <t>クミアイ</t>
    </rPh>
    <phoneticPr fontId="2"/>
  </si>
  <si>
    <t>若狭広域行政事務組合</t>
    <rPh sb="0" eb="2">
      <t>ワカサ</t>
    </rPh>
    <rPh sb="2" eb="4">
      <t>コウイキ</t>
    </rPh>
    <rPh sb="4" eb="6">
      <t>ギョウセイ</t>
    </rPh>
    <rPh sb="6" eb="8">
      <t>ジム</t>
    </rPh>
    <rPh sb="8" eb="10">
      <t>クミアイ</t>
    </rPh>
    <phoneticPr fontId="2"/>
  </si>
  <si>
    <t>〇</t>
  </si>
  <si>
    <t>レインボーライン</t>
  </si>
  <si>
    <t>エコファームみかた</t>
  </si>
  <si>
    <t>かみなか農楽舎</t>
    <rPh sb="4" eb="5">
      <t>ノウ</t>
    </rPh>
    <rPh sb="5" eb="6">
      <t>ガク</t>
    </rPh>
    <rPh sb="6" eb="7">
      <t>シャ</t>
    </rPh>
    <phoneticPr fontId="2"/>
  </si>
  <si>
    <t>若狭瓜割</t>
    <rPh sb="0" eb="2">
      <t>ワカサ</t>
    </rPh>
    <rPh sb="2" eb="3">
      <t>ウリ</t>
    </rPh>
    <rPh sb="3" eb="4">
      <t>ワ</t>
    </rPh>
    <phoneticPr fontId="2"/>
  </si>
  <si>
    <t>クマツグ</t>
  </si>
  <si>
    <t>公共交通活性化基金</t>
  </si>
  <si>
    <t>ふるさと応援基金</t>
  </si>
  <si>
    <t>観光振興基金</t>
  </si>
  <si>
    <t>情報基盤整備事業基金</t>
  </si>
  <si>
    <t>国際交流基金</t>
  </si>
  <si>
    <t>‐</t>
  </si>
  <si>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</si>
  <si>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</si>
  <si>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</si>
  <si>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地方債の新規発行を抑制してきた結果、将来負担比率が低下しているが依然として将来負担比率が類似団体と比べて高い水準にある一方、有形固定資産減価償却率は類似団体内平均値よりも低い値となっている。これについては、公共施設等総合管理計画、個別施設計画に基づき、公共施設等の適切な維持管理及び積極的な複合化・統廃合を進めていく。</t>
    <rPh sb="0" eb="3">
      <t>チホウサイ</t>
    </rPh>
    <rPh sb="4" eb="6">
      <t>シンキ</t>
    </rPh>
    <rPh sb="6" eb="8">
      <t>ハッコウ</t>
    </rPh>
    <rPh sb="9" eb="11">
      <t>ヨクセイ</t>
    </rPh>
    <rPh sb="15" eb="17">
      <t>ケッカ</t>
    </rPh>
    <rPh sb="18" eb="20">
      <t>ショウライ</t>
    </rPh>
    <rPh sb="20" eb="22">
      <t>フタン</t>
    </rPh>
    <rPh sb="22" eb="24">
      <t>ヒリツ</t>
    </rPh>
    <rPh sb="25" eb="27">
      <t>テイカ</t>
    </rPh>
    <rPh sb="32" eb="34">
      <t>イゼン</t>
    </rPh>
    <rPh sb="37" eb="43">
      <t>ショウライフタンヒリツ</t>
    </rPh>
    <rPh sb="44" eb="46">
      <t>ルイジ</t>
    </rPh>
    <rPh sb="46" eb="48">
      <t>ダンタイ</t>
    </rPh>
    <rPh sb="49" eb="50">
      <t>クラ</t>
    </rPh>
    <rPh sb="52" eb="53">
      <t>タカ</t>
    </rPh>
    <rPh sb="54" eb="56">
      <t>スイジュン</t>
    </rPh>
    <rPh sb="59" eb="61">
      <t>イッポウ</t>
    </rPh>
    <rPh sb="62" eb="64">
      <t>ユウケイ</t>
    </rPh>
    <rPh sb="64" eb="66">
      <t>コテイ</t>
    </rPh>
    <rPh sb="66" eb="68">
      <t>シサン</t>
    </rPh>
    <rPh sb="68" eb="70">
      <t>ゲンカ</t>
    </rPh>
    <rPh sb="70" eb="72">
      <t>ショウキャク</t>
    </rPh>
    <rPh sb="72" eb="73">
      <t>リツ</t>
    </rPh>
    <rPh sb="74" eb="76">
      <t>ルイジ</t>
    </rPh>
    <rPh sb="76" eb="78">
      <t>ダンタイ</t>
    </rPh>
    <rPh sb="78" eb="79">
      <t>ナイ</t>
    </rPh>
    <rPh sb="79" eb="82">
      <t>ヘイキンチ</t>
    </rPh>
    <rPh sb="85" eb="86">
      <t>ヒク</t>
    </rPh>
    <rPh sb="87" eb="88">
      <t>アタイ</t>
    </rPh>
    <rPh sb="103" eb="105">
      <t>コウキョウ</t>
    </rPh>
    <rPh sb="105" eb="107">
      <t>シセツ</t>
    </rPh>
    <rPh sb="107" eb="108">
      <t>トウ</t>
    </rPh>
    <rPh sb="108" eb="110">
      <t>ソウゴウ</t>
    </rPh>
    <rPh sb="110" eb="112">
      <t>カンリ</t>
    </rPh>
    <rPh sb="112" eb="114">
      <t>ケイカク</t>
    </rPh>
    <rPh sb="115" eb="117">
      <t>コベツ</t>
    </rPh>
    <rPh sb="117" eb="119">
      <t>シセツ</t>
    </rPh>
    <rPh sb="119" eb="121">
      <t>ケイカク</t>
    </rPh>
    <rPh sb="122" eb="123">
      <t>モト</t>
    </rPh>
    <rPh sb="126" eb="128">
      <t>コウキョウ</t>
    </rPh>
    <rPh sb="128" eb="130">
      <t>シセツ</t>
    </rPh>
    <rPh sb="130" eb="131">
      <t>トウ</t>
    </rPh>
    <rPh sb="132" eb="134">
      <t>テキセツ</t>
    </rPh>
    <rPh sb="135" eb="137">
      <t>イジ</t>
    </rPh>
    <rPh sb="137" eb="139">
      <t>カンリ</t>
    </rPh>
    <rPh sb="139" eb="140">
      <t>オヨ</t>
    </rPh>
    <rPh sb="141" eb="144">
      <t>セッキョクテキ</t>
    </rPh>
    <rPh sb="145" eb="148">
      <t>フクゴウカ</t>
    </rPh>
    <rPh sb="149" eb="152">
      <t>トウハイゴウ</t>
    </rPh>
    <rPh sb="153" eb="154">
      <t>スス</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</si>
  <si>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</si>
  <si>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</si>
  <si>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</si>
  <si>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</si>
  <si>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</si>
  <si>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</si>
  <si>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将来負担比率ともに類似団体を大きく上回っているものの、若狭町行財政改革プランにおいて、地方債の計画的な発行や財政調整基金の積立等財政健全化に取り組んできた結果、近年では将来負担比率が減少している。実質公債費比率についても、令和３年度において改善をしている。今後も地方債の計画的な発行・償還に努め、実質公債費比率・将来負担比率の改善を目指して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</si>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</sst>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1ED004E7-3E9E-4922-A9AF-1AE28FAD0E89}"/>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67343</c:v>
                </c:pt>
                <c:pt idx="1">
                  <c:v>73475</c:v>
                </c:pt>
                <c:pt idx="2">
                  <c:v>87464</c:v>
                </c:pt>
                <c:pt idx="3">
                  <c:v>117234</c:v>
                </c:pt>
                <c:pt idx="4">
                  <c:v>97758</c:v>
                </c:pt>
              </c:numCache>
            </c:numRef>
          </c:val>
          <c:smooth val="0"/>
          <c:extLst>
            <c:ext xmlns:c16="http://schemas.microsoft.com/office/drawing/2014/chart" uri="{C3380CC4-5D6E-409C-BE32-E72D297353CC}">
              <c16:uniqueId val="{00000000-5556-4ACC-9D05-6F76D9789AA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114052</c:v>
                </c:pt>
                <c:pt idx="1">
                  <c:v>69496</c:v>
                </c:pt>
                <c:pt idx="2">
                  <c:v>69380</c:v>
                </c:pt>
                <c:pt idx="3">
                  <c:v>101109</c:v>
                </c:pt>
                <c:pt idx="4">
                  <c:v>128910</c:v>
                </c:pt>
              </c:numCache>
            </c:numRef>
          </c:val>
          <c:smooth val="0"/>
          <c:extLst>
            <c:ext xmlns:c16="http://schemas.microsoft.com/office/drawing/2014/chart" uri="{C3380CC4-5D6E-409C-BE32-E72D297353CC}">
              <c16:uniqueId val="{00000001-5556-4ACC-9D05-6F76D9789AA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9.82</c:v>
                </c:pt>
                <c:pt idx="1">
                  <c:v>9.11</c:v>
                </c:pt>
                <c:pt idx="2">
                  <c:v>8.7899999999999991</c:v>
                </c:pt>
                <c:pt idx="3">
                  <c:v>8.8000000000000007</c:v>
                </c:pt>
                <c:pt idx="4">
                  <c:v>14.28</c:v>
                </c:pt>
              </c:numCache>
            </c:numRef>
          </c:val>
          <c:extLst>
            <c:ext xmlns:c16="http://schemas.microsoft.com/office/drawing/2014/chart" uri="{C3380CC4-5D6E-409C-BE32-E72D297353CC}">
              <c16:uniqueId val="{00000000-C35D-4A98-BE49-FA42FCE520E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11.81</c:v>
                </c:pt>
                <c:pt idx="1">
                  <c:v>15.99</c:v>
                </c:pt>
                <c:pt idx="2">
                  <c:v>15.5</c:v>
                </c:pt>
                <c:pt idx="3">
                  <c:v>17.059999999999999</c:v>
                </c:pt>
                <c:pt idx="4">
                  <c:v>20.54</c:v>
                </c:pt>
              </c:numCache>
            </c:numRef>
          </c:val>
          <c:extLst>
            <c:ext xmlns:c16="http://schemas.microsoft.com/office/drawing/2014/chart" uri="{C3380CC4-5D6E-409C-BE32-E72D297353CC}">
              <c16:uniqueId val="{00000001-C35D-4A98-BE49-FA42FCE520E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3.92</c:v>
                </c:pt>
                <c:pt idx="1">
                  <c:v>3.61</c:v>
                </c:pt>
                <c:pt idx="2">
                  <c:v>-0.4</c:v>
                </c:pt>
                <c:pt idx="3">
                  <c:v>2.7</c:v>
                </c:pt>
                <c:pt idx="4">
                  <c:v>10.039999999999999</c:v>
                </c:pt>
              </c:numCache>
            </c:numRef>
          </c:val>
          <c:smooth val="0"/>
          <c:extLst>
            <c:ext xmlns:c16="http://schemas.microsoft.com/office/drawing/2014/chart" uri="{C3380CC4-5D6E-409C-BE32-E72D297353CC}">
              <c16:uniqueId val="{00000002-C35D-4A98-BE49-FA42FCE520E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2.09</c:v>
                </c:pt>
                <c:pt idx="2">
                  <c:v>#N/A</c:v>
                </c:pt>
                <c:pt idx="3">
                  <c:v>0.56000000000000005</c:v>
                </c:pt>
                <c:pt idx="4">
                  <c:v>#N/A</c:v>
                </c:pt>
                <c:pt idx="5">
                  <c:v>0.4</c:v>
                </c:pt>
                <c:pt idx="6">
                  <c:v>#N/A</c:v>
                </c:pt>
                <c:pt idx="7">
                  <c:v>0.56999999999999995</c:v>
                </c:pt>
                <c:pt idx="8">
                  <c:v>#N/A</c:v>
                </c:pt>
                <c:pt idx="9">
                  <c:v>0.88</c:v>
                </c:pt>
              </c:numCache>
            </c:numRef>
          </c:val>
          <c:extLst>
            <c:ext xmlns:c16="http://schemas.microsoft.com/office/drawing/2014/chart" uri="{C3380CC4-5D6E-409C-BE32-E72D297353CC}">
              <c16:uniqueId val="{00000000-7789-4FC8-99E2-79ECDB514CC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789-4FC8-99E2-79ECDB514CC3}"/>
            </c:ext>
          </c:extLst>
        </c:ser>
        <c:ser>
          <c:idx val="2"/>
          <c:order val="2"/>
          <c:tx>
            <c:strRef>
              <c:f>データシート!$A$29</c:f>
              <c:strCache>
                <c:ptCount val="1"/>
                <c:pt idx="0">
                  <c:v>国民健康保険上中診療所事業会計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0.2</c:v>
                </c:pt>
                <c:pt idx="2">
                  <c:v>0.28999999999999998</c:v>
                </c:pt>
                <c:pt idx="3">
                  <c:v>#N/A</c:v>
                </c:pt>
                <c:pt idx="4">
                  <c:v>#N/A</c:v>
                </c:pt>
                <c:pt idx="5">
                  <c:v>0.33</c:v>
                </c:pt>
                <c:pt idx="6">
                  <c:v>#N/A</c:v>
                </c:pt>
                <c:pt idx="7">
                  <c:v>0.31</c:v>
                </c:pt>
                <c:pt idx="8">
                  <c:v>#N/A</c:v>
                </c:pt>
                <c:pt idx="9">
                  <c:v>0.49</c:v>
                </c:pt>
              </c:numCache>
            </c:numRef>
          </c:val>
          <c:extLst>
            <c:ext xmlns:c16="http://schemas.microsoft.com/office/drawing/2014/chart" uri="{C3380CC4-5D6E-409C-BE32-E72D297353CC}">
              <c16:uniqueId val="{00000002-7789-4FC8-99E2-79ECDB514CC3}"/>
            </c:ext>
          </c:extLst>
        </c:ser>
        <c:ser>
          <c:idx val="3"/>
          <c:order val="3"/>
          <c:tx>
            <c:strRef>
              <c:f>データシート!$A$30</c:f>
              <c:strCache>
                <c:ptCount val="1"/>
                <c:pt idx="0">
                  <c:v>農業集落排水処理事業特別会計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0.03</c:v>
                </c:pt>
                <c:pt idx="2">
                  <c:v>#N/A</c:v>
                </c:pt>
                <c:pt idx="3">
                  <c:v>0.02</c:v>
                </c:pt>
                <c:pt idx="4">
                  <c:v>#N/A</c:v>
                </c:pt>
                <c:pt idx="5">
                  <c:v>0</c:v>
                </c:pt>
                <c:pt idx="6">
                  <c:v>#N/A</c:v>
                </c:pt>
                <c:pt idx="7">
                  <c:v>0.08</c:v>
                </c:pt>
                <c:pt idx="8">
                  <c:v>#N/A</c:v>
                </c:pt>
                <c:pt idx="9">
                  <c:v>0.57999999999999996</c:v>
                </c:pt>
              </c:numCache>
            </c:numRef>
          </c:val>
          <c:extLst>
            <c:ext xmlns:c16="http://schemas.microsoft.com/office/drawing/2014/chart" uri="{C3380CC4-5D6E-409C-BE32-E72D297353CC}">
              <c16:uniqueId val="{00000003-7789-4FC8-99E2-79ECDB514CC3}"/>
            </c:ext>
          </c:extLst>
        </c:ser>
        <c:ser>
          <c:idx val="4"/>
          <c:order val="4"/>
          <c:tx>
            <c:strRef>
              <c:f>データシート!$A$31</c:f>
              <c:strCache>
                <c:ptCount val="1"/>
                <c:pt idx="0">
                  <c:v>土地開発事業特別会計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0.17</c:v>
                </c:pt>
                <c:pt idx="2">
                  <c:v>#N/A</c:v>
                </c:pt>
                <c:pt idx="3">
                  <c:v>0</c:v>
                </c:pt>
                <c:pt idx="4">
                  <c:v>#N/A</c:v>
                </c:pt>
                <c:pt idx="5">
                  <c:v>0.37</c:v>
                </c:pt>
                <c:pt idx="6">
                  <c:v>#N/A</c:v>
                </c:pt>
                <c:pt idx="7">
                  <c:v>0.84</c:v>
                </c:pt>
                <c:pt idx="8">
                  <c:v>#N/A</c:v>
                </c:pt>
                <c:pt idx="9">
                  <c:v>0.6</c:v>
                </c:pt>
              </c:numCache>
            </c:numRef>
          </c:val>
          <c:extLst>
            <c:ext xmlns:c16="http://schemas.microsoft.com/office/drawing/2014/chart" uri="{C3380CC4-5D6E-409C-BE32-E72D297353CC}">
              <c16:uniqueId val="{00000004-7789-4FC8-99E2-79ECDB514CC3}"/>
            </c:ext>
          </c:extLst>
        </c:ser>
        <c:ser>
          <c:idx val="5"/>
          <c:order val="5"/>
          <c:tx>
            <c:strRef>
              <c:f>データシート!$A$32</c:f>
              <c:strCache>
                <c:ptCount val="1"/>
                <c:pt idx="0">
                  <c:v>介護保険特別会計（事業勘定）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0.81</c:v>
                </c:pt>
                <c:pt idx="2">
                  <c:v>#N/A</c:v>
                </c:pt>
                <c:pt idx="3">
                  <c:v>1.1200000000000001</c:v>
                </c:pt>
                <c:pt idx="4">
                  <c:v>#N/A</c:v>
                </c:pt>
                <c:pt idx="5">
                  <c:v>0.36</c:v>
                </c:pt>
                <c:pt idx="6">
                  <c:v>#N/A</c:v>
                </c:pt>
                <c:pt idx="7">
                  <c:v>0.73</c:v>
                </c:pt>
                <c:pt idx="8">
                  <c:v>#N/A</c:v>
                </c:pt>
                <c:pt idx="9">
                  <c:v>1.18</c:v>
                </c:pt>
              </c:numCache>
            </c:numRef>
          </c:val>
          <c:extLst>
            <c:ext xmlns:c16="http://schemas.microsoft.com/office/drawing/2014/chart" uri="{C3380CC4-5D6E-409C-BE32-E72D297353CC}">
              <c16:uniqueId val="{00000005-7789-4FC8-99E2-79ECDB514CC3}"/>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0.54</c:v>
                </c:pt>
                <c:pt idx="2">
                  <c:v>#N/A</c:v>
                </c:pt>
                <c:pt idx="3">
                  <c:v>0.57999999999999996</c:v>
                </c:pt>
                <c:pt idx="4">
                  <c:v>#N/A</c:v>
                </c:pt>
                <c:pt idx="5">
                  <c:v>0.38</c:v>
                </c:pt>
                <c:pt idx="6">
                  <c:v>#N/A</c:v>
                </c:pt>
                <c:pt idx="7">
                  <c:v>0.45</c:v>
                </c:pt>
                <c:pt idx="8">
                  <c:v>#N/A</c:v>
                </c:pt>
                <c:pt idx="9">
                  <c:v>3.44</c:v>
                </c:pt>
              </c:numCache>
            </c:numRef>
          </c:val>
          <c:extLst>
            <c:ext xmlns:c16="http://schemas.microsoft.com/office/drawing/2014/chart" uri="{C3380CC4-5D6E-409C-BE32-E72D297353CC}">
              <c16:uniqueId val="{00000006-7789-4FC8-99E2-79ECDB514CC3}"/>
            </c:ext>
          </c:extLst>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4.3499999999999996</c:v>
                </c:pt>
                <c:pt idx="2">
                  <c:v>#N/A</c:v>
                </c:pt>
                <c:pt idx="3">
                  <c:v>4.08</c:v>
                </c:pt>
                <c:pt idx="4">
                  <c:v>#N/A</c:v>
                </c:pt>
                <c:pt idx="5">
                  <c:v>4.05</c:v>
                </c:pt>
                <c:pt idx="6">
                  <c:v>#N/A</c:v>
                </c:pt>
                <c:pt idx="7">
                  <c:v>3.87</c:v>
                </c:pt>
                <c:pt idx="8">
                  <c:v>#N/A</c:v>
                </c:pt>
                <c:pt idx="9">
                  <c:v>3.76</c:v>
                </c:pt>
              </c:numCache>
            </c:numRef>
          </c:val>
          <c:extLst>
            <c:ext xmlns:c16="http://schemas.microsoft.com/office/drawing/2014/chart" uri="{C3380CC4-5D6E-409C-BE32-E72D297353CC}">
              <c16:uniqueId val="{00000007-7789-4FC8-99E2-79ECDB514CC3}"/>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12.74</c:v>
                </c:pt>
                <c:pt idx="2">
                  <c:v>#N/A</c:v>
                </c:pt>
                <c:pt idx="3">
                  <c:v>12.82</c:v>
                </c:pt>
                <c:pt idx="4">
                  <c:v>#N/A</c:v>
                </c:pt>
                <c:pt idx="5">
                  <c:v>12.69</c:v>
                </c:pt>
                <c:pt idx="6">
                  <c:v>#N/A</c:v>
                </c:pt>
                <c:pt idx="7">
                  <c:v>12.06</c:v>
                </c:pt>
                <c:pt idx="8">
                  <c:v>#N/A</c:v>
                </c:pt>
                <c:pt idx="9">
                  <c:v>11.93</c:v>
                </c:pt>
              </c:numCache>
            </c:numRef>
          </c:val>
          <c:extLst>
            <c:ext xmlns:c16="http://schemas.microsoft.com/office/drawing/2014/chart" uri="{C3380CC4-5D6E-409C-BE32-E72D297353CC}">
              <c16:uniqueId val="{00000008-7789-4FC8-99E2-79ECDB514CC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9.7100000000000009</c:v>
                </c:pt>
                <c:pt idx="2">
                  <c:v>#N/A</c:v>
                </c:pt>
                <c:pt idx="3">
                  <c:v>8.9700000000000006</c:v>
                </c:pt>
                <c:pt idx="4">
                  <c:v>#N/A</c:v>
                </c:pt>
                <c:pt idx="5">
                  <c:v>8.64</c:v>
                </c:pt>
                <c:pt idx="6">
                  <c:v>#N/A</c:v>
                </c:pt>
                <c:pt idx="7">
                  <c:v>8.0500000000000007</c:v>
                </c:pt>
                <c:pt idx="8">
                  <c:v>#N/A</c:v>
                </c:pt>
                <c:pt idx="9">
                  <c:v>14.21</c:v>
                </c:pt>
              </c:numCache>
            </c:numRef>
          </c:val>
          <c:extLst>
            <c:ext xmlns:c16="http://schemas.microsoft.com/office/drawing/2014/chart" uri="{C3380CC4-5D6E-409C-BE32-E72D297353CC}">
              <c16:uniqueId val="{00000009-7789-4FC8-99E2-79ECDB514CC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1297</c:v>
                </c:pt>
                <c:pt idx="5">
                  <c:v>1190</c:v>
                </c:pt>
                <c:pt idx="8">
                  <c:v>1187</c:v>
                </c:pt>
                <c:pt idx="11">
                  <c:v>1207</c:v>
                </c:pt>
                <c:pt idx="14">
                  <c:v>1268</c:v>
                </c:pt>
              </c:numCache>
            </c:numRef>
          </c:val>
          <c:extLst>
            <c:ext xmlns:c16="http://schemas.microsoft.com/office/drawing/2014/chart" uri="{C3380CC4-5D6E-409C-BE32-E72D297353CC}">
              <c16:uniqueId val="{00000000-09E5-4913-9DC7-94ECA03CF40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9E5-4913-9DC7-94ECA03CF40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55</c:v>
                </c:pt>
                <c:pt idx="3">
                  <c:v>0</c:v>
                </c:pt>
                <c:pt idx="6">
                  <c:v>0</c:v>
                </c:pt>
                <c:pt idx="9">
                  <c:v>0</c:v>
                </c:pt>
                <c:pt idx="12">
                  <c:v>0</c:v>
                </c:pt>
              </c:numCache>
            </c:numRef>
          </c:val>
          <c:extLst>
            <c:ext xmlns:c16="http://schemas.microsoft.com/office/drawing/2014/chart" uri="{C3380CC4-5D6E-409C-BE32-E72D297353CC}">
              <c16:uniqueId val="{00000002-09E5-4913-9DC7-94ECA03CF40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200</c:v>
                </c:pt>
                <c:pt idx="3">
                  <c:v>208</c:v>
                </c:pt>
                <c:pt idx="6">
                  <c:v>219</c:v>
                </c:pt>
                <c:pt idx="9">
                  <c:v>207</c:v>
                </c:pt>
                <c:pt idx="12">
                  <c:v>210</c:v>
                </c:pt>
              </c:numCache>
            </c:numRef>
          </c:val>
          <c:extLst>
            <c:ext xmlns:c16="http://schemas.microsoft.com/office/drawing/2014/chart" uri="{C3380CC4-5D6E-409C-BE32-E72D297353CC}">
              <c16:uniqueId val="{00000003-09E5-4913-9DC7-94ECA03CF40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480</c:v>
                </c:pt>
                <c:pt idx="3">
                  <c:v>466</c:v>
                </c:pt>
                <c:pt idx="6">
                  <c:v>470</c:v>
                </c:pt>
                <c:pt idx="9">
                  <c:v>475</c:v>
                </c:pt>
                <c:pt idx="12">
                  <c:v>499</c:v>
                </c:pt>
              </c:numCache>
            </c:numRef>
          </c:val>
          <c:extLst>
            <c:ext xmlns:c16="http://schemas.microsoft.com/office/drawing/2014/chart" uri="{C3380CC4-5D6E-409C-BE32-E72D297353CC}">
              <c16:uniqueId val="{00000004-09E5-4913-9DC7-94ECA03CF40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9E5-4913-9DC7-94ECA03CF40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9E5-4913-9DC7-94ECA03CF40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1303</c:v>
                </c:pt>
                <c:pt idx="3">
                  <c:v>1253</c:v>
                </c:pt>
                <c:pt idx="6">
                  <c:v>1262</c:v>
                </c:pt>
                <c:pt idx="9">
                  <c:v>1283</c:v>
                </c:pt>
                <c:pt idx="12">
                  <c:v>1305</c:v>
                </c:pt>
              </c:numCache>
            </c:numRef>
          </c:val>
          <c:extLst>
            <c:ext xmlns:c16="http://schemas.microsoft.com/office/drawing/2014/chart" uri="{C3380CC4-5D6E-409C-BE32-E72D297353CC}">
              <c16:uniqueId val="{00000007-09E5-4913-9DC7-94ECA03CF40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741</c:v>
                </c:pt>
                <c:pt idx="2">
                  <c:v>#N/A</c:v>
                </c:pt>
                <c:pt idx="3">
                  <c:v>#N/A</c:v>
                </c:pt>
                <c:pt idx="4">
                  <c:v>737</c:v>
                </c:pt>
                <c:pt idx="5">
                  <c:v>#N/A</c:v>
                </c:pt>
                <c:pt idx="6">
                  <c:v>#N/A</c:v>
                </c:pt>
                <c:pt idx="7">
                  <c:v>764</c:v>
                </c:pt>
                <c:pt idx="8">
                  <c:v>#N/A</c:v>
                </c:pt>
                <c:pt idx="9">
                  <c:v>#N/A</c:v>
                </c:pt>
                <c:pt idx="10">
                  <c:v>758</c:v>
                </c:pt>
                <c:pt idx="11">
                  <c:v>#N/A</c:v>
                </c:pt>
                <c:pt idx="12">
                  <c:v>#N/A</c:v>
                </c:pt>
                <c:pt idx="13">
                  <c:v>746</c:v>
                </c:pt>
                <c:pt idx="14">
                  <c:v>#N/A</c:v>
                </c:pt>
              </c:numCache>
            </c:numRef>
          </c:val>
          <c:smooth val="0"/>
          <c:extLst>
            <c:ext xmlns:c16="http://schemas.microsoft.com/office/drawing/2014/chart" uri="{C3380CC4-5D6E-409C-BE32-E72D297353CC}">
              <c16:uniqueId val="{00000008-09E5-4913-9DC7-94ECA03CF40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11525</c:v>
                </c:pt>
                <c:pt idx="5">
                  <c:v>11065</c:v>
                </c:pt>
                <c:pt idx="8">
                  <c:v>10517</c:v>
                </c:pt>
                <c:pt idx="11">
                  <c:v>10139</c:v>
                </c:pt>
                <c:pt idx="14">
                  <c:v>9396</c:v>
                </c:pt>
              </c:numCache>
            </c:numRef>
          </c:val>
          <c:extLst>
            <c:ext xmlns:c16="http://schemas.microsoft.com/office/drawing/2014/chart" uri="{C3380CC4-5D6E-409C-BE32-E72D297353CC}">
              <c16:uniqueId val="{00000000-1EBD-41DD-AED2-7AF907357C1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148</c:v>
                </c:pt>
                <c:pt idx="5">
                  <c:v>299</c:v>
                </c:pt>
                <c:pt idx="8">
                  <c:v>272</c:v>
                </c:pt>
                <c:pt idx="11">
                  <c:v>244</c:v>
                </c:pt>
                <c:pt idx="14">
                  <c:v>224</c:v>
                </c:pt>
              </c:numCache>
            </c:numRef>
          </c:val>
          <c:extLst>
            <c:ext xmlns:c16="http://schemas.microsoft.com/office/drawing/2014/chart" uri="{C3380CC4-5D6E-409C-BE32-E72D297353CC}">
              <c16:uniqueId val="{00000001-1EBD-41DD-AED2-7AF907357C1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1679</c:v>
                </c:pt>
                <c:pt idx="5">
                  <c:v>1839</c:v>
                </c:pt>
                <c:pt idx="8">
                  <c:v>2015</c:v>
                </c:pt>
                <c:pt idx="11">
                  <c:v>2115</c:v>
                </c:pt>
                <c:pt idx="14">
                  <c:v>2493</c:v>
                </c:pt>
              </c:numCache>
            </c:numRef>
          </c:val>
          <c:extLst>
            <c:ext xmlns:c16="http://schemas.microsoft.com/office/drawing/2014/chart" uri="{C3380CC4-5D6E-409C-BE32-E72D297353CC}">
              <c16:uniqueId val="{00000002-1EBD-41DD-AED2-7AF907357C1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95</c:v>
                </c:pt>
                <c:pt idx="6">
                  <c:v>121</c:v>
                </c:pt>
                <c:pt idx="9">
                  <c:v>0</c:v>
                </c:pt>
                <c:pt idx="12">
                  <c:v>0</c:v>
                </c:pt>
              </c:numCache>
            </c:numRef>
          </c:val>
          <c:extLst>
            <c:ext xmlns:c16="http://schemas.microsoft.com/office/drawing/2014/chart" uri="{C3380CC4-5D6E-409C-BE32-E72D297353CC}">
              <c16:uniqueId val="{00000003-1EBD-41DD-AED2-7AF907357C1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EBD-41DD-AED2-7AF907357C1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c:v>
                </c:pt>
                <c:pt idx="3">
                  <c:v>3</c:v>
                </c:pt>
                <c:pt idx="6">
                  <c:v>5</c:v>
                </c:pt>
                <c:pt idx="9">
                  <c:v>4</c:v>
                </c:pt>
                <c:pt idx="12">
                  <c:v>4</c:v>
                </c:pt>
              </c:numCache>
            </c:numRef>
          </c:val>
          <c:extLst>
            <c:ext xmlns:c16="http://schemas.microsoft.com/office/drawing/2014/chart" uri="{C3380CC4-5D6E-409C-BE32-E72D297353CC}">
              <c16:uniqueId val="{00000005-1EBD-41DD-AED2-7AF907357C1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1560</c:v>
                </c:pt>
                <c:pt idx="3">
                  <c:v>1509</c:v>
                </c:pt>
                <c:pt idx="6">
                  <c:v>1811</c:v>
                </c:pt>
                <c:pt idx="9">
                  <c:v>1923</c:v>
                </c:pt>
                <c:pt idx="12">
                  <c:v>1926</c:v>
                </c:pt>
              </c:numCache>
            </c:numRef>
          </c:val>
          <c:extLst>
            <c:ext xmlns:c16="http://schemas.microsoft.com/office/drawing/2014/chart" uri="{C3380CC4-5D6E-409C-BE32-E72D297353CC}">
              <c16:uniqueId val="{00000006-1EBD-41DD-AED2-7AF907357C1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1725</c:v>
                </c:pt>
                <c:pt idx="3">
                  <c:v>1622</c:v>
                </c:pt>
                <c:pt idx="6">
                  <c:v>1533</c:v>
                </c:pt>
                <c:pt idx="9">
                  <c:v>1457</c:v>
                </c:pt>
                <c:pt idx="12">
                  <c:v>1626</c:v>
                </c:pt>
              </c:numCache>
            </c:numRef>
          </c:val>
          <c:extLst>
            <c:ext xmlns:c16="http://schemas.microsoft.com/office/drawing/2014/chart" uri="{C3380CC4-5D6E-409C-BE32-E72D297353CC}">
              <c16:uniqueId val="{00000007-1EBD-41DD-AED2-7AF907357C1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4263</c:v>
                </c:pt>
                <c:pt idx="3">
                  <c:v>3855</c:v>
                </c:pt>
                <c:pt idx="6">
                  <c:v>3301</c:v>
                </c:pt>
                <c:pt idx="9">
                  <c:v>2959</c:v>
                </c:pt>
                <c:pt idx="12">
                  <c:v>2615</c:v>
                </c:pt>
              </c:numCache>
            </c:numRef>
          </c:val>
          <c:extLst>
            <c:ext xmlns:c16="http://schemas.microsoft.com/office/drawing/2014/chart" uri="{C3380CC4-5D6E-409C-BE32-E72D297353CC}">
              <c16:uniqueId val="{00000008-1EBD-41DD-AED2-7AF907357C1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145</c:v>
                </c:pt>
                <c:pt idx="3">
                  <c:v>70</c:v>
                </c:pt>
                <c:pt idx="6">
                  <c:v>35</c:v>
                </c:pt>
                <c:pt idx="9">
                  <c:v>0</c:v>
                </c:pt>
                <c:pt idx="12">
                  <c:v>0</c:v>
                </c:pt>
              </c:numCache>
            </c:numRef>
          </c:val>
          <c:extLst>
            <c:ext xmlns:c16="http://schemas.microsoft.com/office/drawing/2014/chart" uri="{C3380CC4-5D6E-409C-BE32-E72D297353CC}">
              <c16:uniqueId val="{00000009-1EBD-41DD-AED2-7AF907357C1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11993</c:v>
                </c:pt>
                <c:pt idx="3">
                  <c:v>11429</c:v>
                </c:pt>
                <c:pt idx="6">
                  <c:v>10735</c:v>
                </c:pt>
                <c:pt idx="9">
                  <c:v>10354</c:v>
                </c:pt>
                <c:pt idx="12">
                  <c:v>10067</c:v>
                </c:pt>
              </c:numCache>
            </c:numRef>
          </c:val>
          <c:extLst>
            <c:ext xmlns:c16="http://schemas.microsoft.com/office/drawing/2014/chart" uri="{C3380CC4-5D6E-409C-BE32-E72D297353CC}">
              <c16:uniqueId val="{0000000A-1EBD-41DD-AED2-7AF907357C1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6334</c:v>
                </c:pt>
                <c:pt idx="2">
                  <c:v>#N/A</c:v>
                </c:pt>
                <c:pt idx="3">
                  <c:v>#N/A</c:v>
                </c:pt>
                <c:pt idx="4">
                  <c:v>5381</c:v>
                </c:pt>
                <c:pt idx="5">
                  <c:v>#N/A</c:v>
                </c:pt>
                <c:pt idx="6">
                  <c:v>#N/A</c:v>
                </c:pt>
                <c:pt idx="7">
                  <c:v>4737</c:v>
                </c:pt>
                <c:pt idx="8">
                  <c:v>#N/A</c:v>
                </c:pt>
                <c:pt idx="9">
                  <c:v>#N/A</c:v>
                </c:pt>
                <c:pt idx="10">
                  <c:v>4200</c:v>
                </c:pt>
                <c:pt idx="11">
                  <c:v>#N/A</c:v>
                </c:pt>
                <c:pt idx="12">
                  <c:v>#N/A</c:v>
                </c:pt>
                <c:pt idx="13">
                  <c:v>4126</c:v>
                </c:pt>
                <c:pt idx="14">
                  <c:v>#N/A</c:v>
                </c:pt>
              </c:numCache>
            </c:numRef>
          </c:val>
          <c:smooth val="0"/>
          <c:extLst>
            <c:ext xmlns:c16="http://schemas.microsoft.com/office/drawing/2014/chart" uri="{C3380CC4-5D6E-409C-BE32-E72D297353CC}">
              <c16:uniqueId val="{0000000B-1EBD-41DD-AED2-7AF907357C1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930</c:v>
                </c:pt>
                <c:pt idx="1">
                  <c:v>1074</c:v>
                </c:pt>
                <c:pt idx="2">
                  <c:v>1349</c:v>
                </c:pt>
              </c:numCache>
            </c:numRef>
          </c:val>
          <c:extLst>
            <c:ext xmlns:c16="http://schemas.microsoft.com/office/drawing/2014/chart" uri="{C3380CC4-5D6E-409C-BE32-E72D297353CC}">
              <c16:uniqueId val="{00000000-8AE8-4ECF-B9A4-CA2167DEA3F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52</c:v>
                </c:pt>
                <c:pt idx="1">
                  <c:v>52</c:v>
                </c:pt>
                <c:pt idx="2">
                  <c:v>124</c:v>
                </c:pt>
              </c:numCache>
            </c:numRef>
          </c:val>
          <c:extLst>
            <c:ext xmlns:c16="http://schemas.microsoft.com/office/drawing/2014/chart" uri="{C3380CC4-5D6E-409C-BE32-E72D297353CC}">
              <c16:uniqueId val="{00000001-8AE8-4ECF-B9A4-CA2167DEA3F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877</c:v>
                </c:pt>
                <c:pt idx="1">
                  <c:v>791</c:v>
                </c:pt>
                <c:pt idx="2">
                  <c:v>1284</c:v>
                </c:pt>
              </c:numCache>
            </c:numRef>
          </c:val>
          <c:extLst>
            <c:ext xmlns:c16="http://schemas.microsoft.com/office/drawing/2014/chart" uri="{C3380CC4-5D6E-409C-BE32-E72D297353CC}">
              <c16:uniqueId val="{00000002-8AE8-4ECF-B9A4-CA2167DEA3F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{9B42AD5D-9320-4248-9DDC-572E917499DA}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D109-4DBC-BEEA-C88A9FDD255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{C3FD5DAD-D38E-4D0B-8CD8-2AC013822BFA}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109-4DBC-BEEA-C88A9FDD255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{5C383340-D876-498D-8F73-151B4E16BEE9}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109-4DBC-BEEA-C88A9FDD255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{70CB5C4B-52CB-45F6-B972-7FF963DD0228}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109-4DBC-BEEA-C88A9FDD255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{F39670FC-1153-4960-8B7E-99E5C1FB6D48}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109-4DBC-BEEA-C88A9FDD255B}"/>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{7CD2A35D-6FF1-495B-8A1A-31FD14059FB8}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D109-4DBC-BEEA-C88A9FDD255B}"/>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{41AD303E-B77D-41F2-ADAA-9C4EB3A3867E}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D109-4DBC-BEEA-C88A9FDD255B}"/>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{B8CF8AF4-CB1B-4F05-B8DF-DA927F918BD2}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D109-4DBC-BEEA-C88A9FDD255B}"/>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{632B4DDB-30A5-4B78-AD7C-A146A9AAF7B9}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D109-4DBC-BEEA-C88A9FDD255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58.9</c:v>
                </c:pt>
                <c:pt idx="8">
                  <c:v>58.5</c:v>
                </c:pt>
                <c:pt idx="16">
                  <c:v>60.2</c:v>
                </c:pt>
                <c:pt idx="24">
                  <c:v>61</c:v>
                </c:pt>
                <c:pt idx="32">
                  <c:v>62.2</c:v>
                </c:pt>
              </c:numCache>
            </c:numRef>
          </c:xVal>
          <c:yVal>
            <c:numRef>
              <c:f>公会計指標分析・財政指標組合せ分析表!$BP$51:$DC$51</c:f>
              <c:numCache>
                <c:formatCode>#,##0.0;"▲ "#,##0.0</c:formatCode>
                <c:ptCount val="40"/>
                <c:pt idx="0">
                  <c:v>131.30000000000001</c:v>
                </c:pt>
                <c:pt idx="8">
                  <c:v>113.1</c:v>
                </c:pt>
                <c:pt idx="16">
                  <c:v>97.5</c:v>
                </c:pt>
                <c:pt idx="24">
                  <c:v>81.900000000000006</c:v>
                </c:pt>
                <c:pt idx="32">
                  <c:v>77.2</c:v>
                </c:pt>
              </c:numCache>
            </c:numRef>
          </c:yVal>
          <c:smooth val="0"/>
          <c:extLst>
            <c:ext xmlns:c16="http://schemas.microsoft.com/office/drawing/2014/chart" uri="{C3380CC4-5D6E-409C-BE32-E72D297353CC}">
              <c16:uniqueId val="{00000009-D109-4DBC-BEEA-C88A9FDD255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{57A18A31-AF43-4859-883F-B7C957DEDF05}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D109-4DBC-BEEA-C88A9FDD255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{B158F4D3-5E25-4AF6-B905-D11C0F092508}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109-4DBC-BEEA-C88A9FDD255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{E88BB25B-77A6-452F-AA9F-67E50ED4F1AC}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109-4DBC-BEEA-C88A9FDD255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{224B12EA-87F1-4D5B-AC93-26EDD5D78508}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109-4DBC-BEEA-C88A9FDD255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{571E34EC-F94A-4220-8556-D164C5310676}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109-4DBC-BEEA-C88A9FDD255B}"/>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{895DAF80-F5D4-47BA-BE9F-89A03851977E}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D109-4DBC-BEEA-C88A9FDD255B}"/>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{E0E09349-5D05-4201-8C2A-20E41B2A6650}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D109-4DBC-BEEA-C88A9FDD255B}"/>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{29C91FA3-D9EF-4B53-A6ED-770E417BBF4C}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D109-4DBC-BEEA-C88A9FDD255B}"/>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{71FC9AB9-3ED6-49A9-98DC-210389ADF6FA}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D109-4DBC-BEEA-C88A9FDD255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59.7</c:v>
                </c:pt>
                <c:pt idx="8">
                  <c:v>60.3</c:v>
                </c:pt>
                <c:pt idx="16">
                  <c:v>60.5</c:v>
                </c:pt>
                <c:pt idx="24">
                  <c:v>62</c:v>
                </c:pt>
                <c:pt idx="32">
                  <c:v>62.9</c:v>
                </c:pt>
              </c:numCache>
            </c:numRef>
          </c:xVal>
          <c:yVal>
            <c:numRef>
              <c:f>公会計指標分析・財政指標組合せ分析表!$BP$55:$DC$55</c:f>
              <c:numCache>
                <c:formatCode>#,##0.0;"▲ "#,##0.0</c:formatCode>
                <c:ptCount val="40"/>
                <c:pt idx="0">
                  <c:v>28.5</c:v>
                </c:pt>
                <c:pt idx="8">
                  <c:v>20.5</c:v>
                </c:pt>
                <c:pt idx="16">
                  <c:v>21.4</c:v>
                </c:pt>
                <c:pt idx="24">
                  <c:v>13.7</c:v>
                </c:pt>
                <c:pt idx="32">
                  <c:v>6.9</c:v>
                </c:pt>
              </c:numCache>
            </c:numRef>
          </c:yVal>
          <c:smooth val="0"/>
          <c:extLst>
            <c:ext xmlns:c16="http://schemas.microsoft.com/office/drawing/2014/chart" uri="{C3380CC4-5D6E-409C-BE32-E72D297353CC}">
              <c16:uniqueId val="{00000013-D109-4DBC-BEEA-C88A9FDD255B}"/>
            </c:ext>
          </c:extLst>
        </c:ser>
        <c:dLbls>
          <c:showLegendKey val="0"/>
          <c:showVal val="1"/>
          <c:showCatName val="0"/>
          <c:showSerName val="0"/>
          <c:showPercent val="0"/>
          <c:showBubbleSize val="0"/>
        </c:dLbls>
        <c:axId val="46179840"/>
        <c:axId val="46181760"/>
      </c:scatterChart>
      <c:valAx>
        <c:axId val="46179840"/>
        <c:scaling>
          <c:orientation val="maxMin"/>
          <c:max val="64"/>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5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3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{BF5EDF2C-F606-44D0-951B-52AD4FA6E847}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9AA5-40B3-88E9-EFDA8010AC6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{276E7154-55C5-4621-BC43-E2D579B5576B}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AA5-40B3-88E9-EFDA8010AC6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{14BEC48D-E60F-44BB-AAB1-BB9CA614E00F}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AA5-40B3-88E9-EFDA8010AC6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{8744F908-F947-4E1B-8ECA-5CC95EF0EDBC}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AA5-40B3-88E9-EFDA8010AC6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{4CA070AE-C224-42A0-89F4-F3FA14AAAFA1}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AA5-40B3-88E9-EFDA8010AC63}"/>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{E6243882-CB6E-4B4A-8E94-3E9DBCC799CC}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9AA5-40B3-88E9-EFDA8010AC63}"/>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{F1DD4542-4C9B-4143-A195-BDA79D219302}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9AA5-40B3-88E9-EFDA8010AC63}"/>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{8D0B9B97-BFBF-458C-A0A5-2C0CB13FC18C}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9AA5-40B3-88E9-EFDA8010AC63}"/>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{6A964F9B-5F1E-40F1-8BA0-48243FD5503F}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9AA5-40B3-88E9-EFDA8010AC6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15.3</c:v>
                </c:pt>
                <c:pt idx="8">
                  <c:v>15.3</c:v>
                </c:pt>
                <c:pt idx="16">
                  <c:v>15.5</c:v>
                </c:pt>
                <c:pt idx="24">
                  <c:v>15.3</c:v>
                </c:pt>
                <c:pt idx="32">
                  <c:v>14.8</c:v>
                </c:pt>
              </c:numCache>
            </c:numRef>
          </c:xVal>
          <c:yVal>
            <c:numRef>
              <c:f>公会計指標分析・財政指標組合せ分析表!$BP$73:$DC$73</c:f>
              <c:numCache>
                <c:formatCode>#,##0.0;"▲ "#,##0.0</c:formatCode>
                <c:ptCount val="40"/>
                <c:pt idx="0">
                  <c:v>131.30000000000001</c:v>
                </c:pt>
                <c:pt idx="8">
                  <c:v>113.1</c:v>
                </c:pt>
                <c:pt idx="16">
                  <c:v>97.5</c:v>
                </c:pt>
                <c:pt idx="24">
                  <c:v>81.900000000000006</c:v>
                </c:pt>
                <c:pt idx="32">
                  <c:v>77.2</c:v>
                </c:pt>
              </c:numCache>
            </c:numRef>
          </c:yVal>
          <c:smooth val="0"/>
          <c:extLst>
            <c:ext xmlns:c16="http://schemas.microsoft.com/office/drawing/2014/chart" uri="{C3380CC4-5D6E-409C-BE32-E72D297353CC}">
              <c16:uniqueId val="{00000009-9AA5-40B3-88E9-EFDA8010AC6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2.158767647528233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{BC235CBD-AA46-439A-A431-45226570688F}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9AA5-40B3-88E9-EFDA8010AC6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{EBE3CE79-E240-43E6-86B2-76942CA0B2AC}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AA5-40B3-88E9-EFDA8010AC6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{E2502ECB-241E-49C6-816D-AD41A4E3E2EB}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AA5-40B3-88E9-EFDA8010AC6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{5B8145B6-5227-4014-87C3-37D16D9BCA18}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AA5-40B3-88E9-EFDA8010AC6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{DDAB76AF-F713-4BFC-853C-FBABFB0B38F5}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AA5-40B3-88E9-EFDA8010AC63}"/>
                </c:ext>
              </c:extLst>
            </c:dLbl>
            <c:dLbl>
              <c:idx val="8"/>
              <c:layout>
                <c:manualLayout>
                  <c:x val="0"/>
                  <c:y val="-1.0021357524828677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{A07E24C2-214F-4BC4-9AF6-8F3B67B61BBF}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9AA5-40B3-88E9-EFDA8010AC63}"/>
                </c:ext>
              </c:extLst>
            </c:dLbl>
            <c:dLbl>
              <c:idx val="16"/>
              <c:layout>
                <c:manualLayout>
                  <c:x val="0"/>
                  <c:y val="2.0775809691987189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{434A0E05-CDCB-4A3B-9A3C-95CC634BE51B}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9AA5-40B3-88E9-EFDA8010AC63}"/>
                </c:ext>
              </c:extLst>
            </c:dLbl>
            <c:dLbl>
              <c:idx val="24"/>
              <c:layout>
                <c:manualLayout>
                  <c:x val="0"/>
                  <c:y val="-1.1966858162882978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{2F0AB488-E58A-4619-A9FA-E18A07E7E03A}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9AA5-40B3-88E9-EFDA8010AC63}"/>
                </c:ext>
              </c:extLst>
            </c:dLbl>
            <c:dLbl>
              <c:idx val="32"/>
              <c:layout>
                <c:manualLayout>
                  <c:x val="0"/>
                  <c:y val="-2.0374243016849723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{1AEF308D-05C5-4F56-9E4E-A17D239A0CB0}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9AA5-40B3-88E9-EFDA8010AC6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c:v>
                </c:pt>
                <c:pt idx="8">
                  <c:v>7.9</c:v>
                </c:pt>
                <c:pt idx="16">
                  <c:v>7.7</c:v>
                </c:pt>
                <c:pt idx="24">
                  <c:v>7.9</c:v>
                </c:pt>
                <c:pt idx="32">
                  <c:v>8</c:v>
                </c:pt>
              </c:numCache>
            </c:numRef>
          </c:xVal>
          <c:yVal>
            <c:numRef>
              <c:f>公会計指標分析・財政指標組合せ分析表!$BP$77:$DC$77</c:f>
              <c:numCache>
                <c:formatCode>#,##0.0;"▲ "#,##0.0</c:formatCode>
                <c:ptCount val="40"/>
                <c:pt idx="0">
                  <c:v>28.5</c:v>
                </c:pt>
                <c:pt idx="8">
                  <c:v>20.5</c:v>
                </c:pt>
                <c:pt idx="16">
                  <c:v>21.4</c:v>
                </c:pt>
                <c:pt idx="24">
                  <c:v>13.7</c:v>
                </c:pt>
                <c:pt idx="32">
                  <c:v>6.9</c:v>
                </c:pt>
              </c:numCache>
            </c:numRef>
          </c:yVal>
          <c:smooth val="0"/>
          <c:extLst>
            <c:ext xmlns:c16="http://schemas.microsoft.com/office/drawing/2014/chart" uri="{C3380CC4-5D6E-409C-BE32-E72D297353CC}">
              <c16:uniqueId val="{00000013-9AA5-40B3-88E9-EFDA8010AC63}"/>
            </c:ext>
          </c:extLst>
        </c:ser>
        <c:dLbls>
          <c:showLegendKey val="0"/>
          <c:showVal val="1"/>
          <c:showCatName val="0"/>
          <c:showSerName val="0"/>
          <c:showPercent val="0"/>
          <c:showBubbleSize val="0"/>
        </c:dLbls>
        <c:axId val="84219776"/>
        <c:axId val="84234240"/>
      </c:scatterChart>
      <c:valAx>
        <c:axId val="84219776"/>
        <c:scaling>
          <c:orientation val="maxMin"/>
          <c:max val="16"/>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5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3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福井県若狭町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元利償還金等は、平成</a:t>
          </a:r>
          <a:r>
            <a:rPr kumimoji="1" lang="ja-JP" altLang="en-US" sz="1100" b="0" i="0" u="none" strike="noStrike" kern="0" cap="none" spc="0" normalizeH="0" baseline="0" noProof="0">
              <a:ln>
                <a:noFill/>
              </a:ln>
              <a:solidFill>
                <a:prstClr val="black"/>
              </a:solidFill>
              <a:effectLst/>
              <a:uLnTx/>
              <a:uFillTx/>
              <a:latin typeface="+mn-lt"/>
              <a:ea typeface="+mn-ea"/>
              <a:cs typeface="+mn-cs"/>
            </a:rPr>
            <a:t>１８</a:t>
          </a:r>
          <a:r>
            <a:rPr kumimoji="1" lang="ja-JP" altLang="ja-JP" sz="1100" b="0" i="0" u="none" strike="noStrike" kern="0" cap="none" spc="0" normalizeH="0" baseline="0" noProof="0">
              <a:ln>
                <a:noFill/>
              </a:ln>
              <a:solidFill>
                <a:prstClr val="black"/>
              </a:solidFill>
              <a:effectLst/>
              <a:uLnTx/>
              <a:uFillTx/>
              <a:latin typeface="+mn-lt"/>
              <a:ea typeface="+mn-ea"/>
              <a:cs typeface="+mn-cs"/>
            </a:rPr>
            <a:t>年以降、財源の確保できる範囲において随時繰上償還を行ってきたため</a:t>
          </a:r>
          <a:r>
            <a:rPr kumimoji="1" lang="ja-JP" altLang="en-US"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急激な償還額の伸びは抑制できているが、合併以降の大型事業等により平成</a:t>
          </a:r>
          <a:r>
            <a:rPr kumimoji="1" lang="ja-JP" altLang="en-US" sz="1100" b="0" i="0" u="none" strike="noStrike" kern="0" cap="none" spc="0" normalizeH="0" baseline="0" noProof="0">
              <a:ln>
                <a:noFill/>
              </a:ln>
              <a:solidFill>
                <a:prstClr val="black"/>
              </a:solidFill>
              <a:effectLst/>
              <a:uLnTx/>
              <a:uFillTx/>
              <a:latin typeface="+mn-lt"/>
              <a:ea typeface="+mn-ea"/>
              <a:cs typeface="+mn-cs"/>
            </a:rPr>
            <a:t>２７</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年度がピークになった。今後は、事業の計画的な実施と地方債発行額の制限などを実施していく。</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普通交付税への算入公債費については、臨時財政対策債や合併特例債の割合が高いため償還金と連動している。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組合等が起こした地方債の元利償還金に対する負担金等については、ゴミ処理や病院等が実施する事業により、今後増加することが懸念される。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利用していない</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福井県若狭町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普通会計・公営企業会計とも地方債残高は減少傾向にある。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可能な限り繰上償還を行ってきたことで将来負担比率も減少傾向にあるが、類似団体と比較すれば大きく上回っている。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今後</a:t>
          </a:r>
          <a:r>
            <a:rPr kumimoji="1" lang="ja-JP" altLang="en-US" sz="1100" b="0" i="0" u="none" strike="noStrike" kern="0" cap="none" spc="0" normalizeH="0" baseline="0" noProof="0">
              <a:ln>
                <a:noFill/>
              </a:ln>
              <a:solidFill>
                <a:prstClr val="black"/>
              </a:solidFill>
              <a:effectLst/>
              <a:uLnTx/>
              <a:uFillTx/>
              <a:latin typeface="+mn-lt"/>
              <a:ea typeface="+mn-ea"/>
              <a:cs typeface="+mn-cs"/>
            </a:rPr>
            <a:t>も、</a:t>
          </a:r>
          <a:r>
            <a:rPr kumimoji="1" lang="ja-JP" altLang="ja-JP" sz="1100" b="0" i="0" u="none" strike="noStrike" kern="0" cap="none" spc="0" normalizeH="0" baseline="0" noProof="0">
              <a:ln>
                <a:noFill/>
              </a:ln>
              <a:solidFill>
                <a:prstClr val="black"/>
              </a:solidFill>
              <a:effectLst/>
              <a:uLnTx/>
              <a:uFillTx/>
              <a:latin typeface="+mn-lt"/>
              <a:ea typeface="+mn-ea"/>
              <a:cs typeface="+mn-cs"/>
            </a:rPr>
            <a:t>計画的な事業計画に伴う地方債発行を行うことにより、地方債残高の減少に努め、将来負担の抑制を図っていく必要がある。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一部事務組合については</a:t>
          </a:r>
          <a:r>
            <a:rPr kumimoji="1" lang="ja-JP" altLang="en-US" sz="1100" b="0" i="0" u="none" strike="noStrike" kern="0" cap="none" spc="0" normalizeH="0" baseline="0" noProof="0">
              <a:ln>
                <a:noFill/>
              </a:ln>
              <a:solidFill>
                <a:prstClr val="black"/>
              </a:solidFill>
              <a:effectLst/>
              <a:uLnTx/>
              <a:uFillTx/>
              <a:latin typeface="+mn-lt"/>
              <a:ea typeface="+mn-ea"/>
              <a:cs typeface="+mn-cs"/>
            </a:rPr>
            <a:t>、ゴミ処理施設に係る事業など、</a:t>
          </a:r>
          <a:r>
            <a:rPr kumimoji="1" lang="ja-JP" altLang="ja-JP" sz="1100" b="0" i="0" u="none" strike="noStrike" kern="0" cap="none" spc="0" normalizeH="0" baseline="0" noProof="0">
              <a:ln>
                <a:noFill/>
              </a:ln>
              <a:solidFill>
                <a:prstClr val="black"/>
              </a:solidFill>
              <a:effectLst/>
              <a:uLnTx/>
              <a:uFillTx/>
              <a:latin typeface="+mn-lt"/>
              <a:ea typeface="+mn-ea"/>
              <a:cs typeface="+mn-cs"/>
            </a:rPr>
            <a:t>今後地方債を発行する事業が予想されることから注視していく必要がある。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福井県若狭町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（増減理由）</a:t>
          </a:r>
          <a:endParaRPr kumimoji="0"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財政調整基金残高が</a:t>
          </a:r>
          <a:r>
            <a:rPr kumimoji="1" lang="en-US"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275</a:t>
          </a: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百万円、</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特定目的基金残高が</a:t>
          </a:r>
          <a:r>
            <a:rPr kumimoji="1" lang="en-US"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493</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百万円増加した。</a:t>
          </a:r>
          <a:endParaRPr kumimoji="1" lang="en-US"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（今後の方針）</a:t>
          </a:r>
          <a:endParaRPr kumimoji="0"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有利な財源の確保に努め、事業の取捨選択を図りながら、財政調整基金はもとより、各種特定目的基金についても</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a:t>
          </a: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急激な残高の減少を抑制し、安定した財政運営に努め</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る</a:t>
          </a: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a:t>
          </a:r>
          <a:endParaRPr kumimoji="0"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（基金の使途）</a:t>
          </a:r>
          <a:endParaRPr kumimoji="1" lang="en-US"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公共交通活性化基金：公共交通による移動の確保及び利便性の向上並びに公共交通施設等の環境整備を図る経費の財源に充てるもの。</a:t>
          </a:r>
          <a:endParaRPr kumimoji="0"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ふるさと応援基金：ふるさと納税制度を活用して寄せられた寄付金を</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a:t>
          </a: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町を元気にするための事業の財源に充てるもの。</a:t>
          </a:r>
          <a:endParaRPr kumimoji="0"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観光振興基金：若狭町の観光振興及び観光施設の修繕等に要する経費の財源に充てるもの。</a:t>
          </a:r>
          <a:endParaRPr kumimoji="1" lang="en-US"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情報基盤整備事業基金：若狭町における情報連絡施設等の整備に必要となる財源に充てるもの。</a:t>
          </a:r>
          <a:endParaRPr kumimoji="1" lang="en-US"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a:t>
          </a:r>
          <a:endParaRPr kumimoji="1" lang="en-US"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（増減理由）</a:t>
          </a:r>
          <a:endParaRPr kumimoji="1" lang="en-US"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a:t>
          </a: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公共交通活性化基金：</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嶺南鉄道整備促進基金（快速鉄道分）返還金を新規に積み立てたことによる増加。</a:t>
          </a:r>
          <a:endParaRPr kumimoji="0"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ふるさと応援基金：ふるさと納税による増加。</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返礼品ポータルサイトの新規開拓等に</a:t>
          </a: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より増加しており</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a:t>
          </a: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今後</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の</a:t>
          </a: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さらなる増加にも期待している。</a:t>
          </a:r>
          <a:endParaRPr kumimoji="0"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観光振興基金：</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各種観光振興事業の財源として充当したことによる減少。</a:t>
          </a:r>
          <a:endParaRPr kumimoji="1" lang="en-US"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a:t>
          </a: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情報基盤整備事業基金：</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使用料収入が歳出額を上回り増加となった。</a:t>
          </a:r>
          <a:endParaRPr kumimoji="1" lang="en-US"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（今後の方針）</a:t>
          </a:r>
          <a:endParaRPr kumimoji="1" lang="en-US"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a:t>
          </a: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公共交通活性化基金：</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公共交通に係る整備、運行等に活用していく。</a:t>
          </a:r>
          <a:endParaRPr kumimoji="0"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ふるさと応援基金：返礼品ポータルサイトの新規開拓等</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に</a:t>
          </a: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より増加傾向にある。使途については</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a:t>
          </a: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寄付をされる方の意向に沿った形で運用</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する。</a:t>
          </a:r>
          <a:endParaRPr kumimoji="0"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観光振興基金：若狭町の観光振興事業に</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a:t>
          </a: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計画的に運用する。</a:t>
          </a:r>
          <a:endParaRPr kumimoji="1" lang="en-US"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a:t>
          </a: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情報基盤整備事業基金：</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ケーブルテレビ業務は令和</a:t>
          </a:r>
          <a:r>
            <a:rPr kumimoji="1" lang="en-US"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5</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年</a:t>
          </a:r>
          <a:r>
            <a:rPr kumimoji="1" lang="en-US"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4</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月</a:t>
          </a:r>
          <a:r>
            <a:rPr kumimoji="1" lang="en-US"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1</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日から民営化されるが、音声告知放送設備等、民営化の対象外となる施設に対し、計画的に運用していく。</a:t>
          </a:r>
          <a:endParaRPr kumimoji="0"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（増減理由）</a:t>
          </a:r>
          <a:endParaRPr kumimoji="0"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新規積み立てにより、</a:t>
          </a: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前年比</a:t>
          </a:r>
          <a:r>
            <a:rPr kumimoji="1" lang="en-US"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275</a:t>
          </a: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百万円の増となった。</a:t>
          </a:r>
          <a:endParaRPr kumimoji="1" lang="en-US"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（今後の方針）</a:t>
          </a:r>
          <a:endParaRPr kumimoji="0"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財政調整基金の残高は、標準財政規模の</a:t>
          </a:r>
          <a:r>
            <a:rPr kumimoji="1" lang="en-US"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15</a:t>
          </a: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a:t>
          </a:r>
          <a:r>
            <a:rPr kumimoji="1" lang="en-US"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20</a:t>
          </a: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％の範囲内であることを目標に努めることとしている。</a:t>
          </a:r>
          <a:endParaRPr kumimoji="0"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また、災害への備えのため、一般会計予算規模（</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平均</a:t>
          </a:r>
          <a:r>
            <a:rPr kumimoji="1" lang="en-US"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100</a:t>
          </a: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億円）の</a:t>
          </a:r>
          <a:r>
            <a:rPr kumimoji="1" lang="en-US"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1</a:t>
          </a: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割程度を目途に確保できるよう努め</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る</a:t>
          </a: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a:t>
          </a:r>
          <a:endParaRPr kumimoji="0"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（増減理由）</a:t>
          </a:r>
          <a:endParaRPr kumimoji="0"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基金利息を積み立てたことによる増</a:t>
          </a:r>
          <a:endParaRPr kumimoji="1" lang="en-US"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（今後の方針）</a:t>
          </a:r>
          <a:endParaRPr kumimoji="0"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平成</a:t>
          </a:r>
          <a:r>
            <a:rPr kumimoji="1" lang="en-US"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27</a:t>
          </a: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年度に地方債償還のピークを迎えたが、令和</a:t>
          </a:r>
          <a:r>
            <a:rPr kumimoji="1" lang="en-US"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3</a:t>
          </a: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年度に再びピークを迎え、その後、減少傾向が見込まれている。地方債償還残高についても、類似団体と比較すると多いが、近年、地方債発行額を抑制していることから減少傾向にある。</a:t>
          </a:r>
          <a:endParaRPr kumimoji="0"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地方債の償還計画を踏まえながら、可能な限り減債基金への</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積み立て</a:t>
          </a: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を実施してい</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く</a:t>
          </a: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a:t>
          </a:r>
          <a:endParaRPr kumimoji="0"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36FFC468-70C3-42BF-BBC8-673E09D2B5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2D7AC7CE-3286-44ED-A730-24889D4D2A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6CEA8DFA-575B-42AF-91A8-88E006F9913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9402F228-DB13-4507-BE18-2C98BBB04A3B}"/>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CA453A19-1780-470F-B7FF-EFC86C039126}"/>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4E055DFB-624A-4819-AD66-A79B41C7FF63}"/>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福井県若狭町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3B02F618-609B-479C-A68A-DE209D971DAA}"/>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BB704CC2-6EB9-4D03-9483-6BF1DBC5902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F1E4FB0-394F-4901-9AF2-372DD118502A}"/>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DFC60F6D-4372-4E77-935E-83D6293D13F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51A62C95-B265-4690-AC72-05CD5BB37B0A}"/>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49AED914-FBA0-4AA5-A927-A95CD2039D97}"/>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14,131
14,042
178.49
13,500,520
12,516,665
938,101
6,568,059
10,066,765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AABCFE73-9742-449A-9DF3-D45E03FA9E03}"/>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832EF63A-0A0B-4E20-9275-42198A934028}"/>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971CDF2C-59CE-467D-8EBB-9C0429200A25}"/>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14.8
77.2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1234DE42-CB86-4476-B32C-50ADDC3D4912}"/>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EE43EF44-6F96-4F39-91D1-B513BC5312BE}"/>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CE83533F-77E9-4711-BD79-07067ECBEAC3}"/>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17FFDD7A-0182-47B0-8027-8137106CEF6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7EBBBC4F-DE2B-4904-8501-FA5D1E3B66C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651FAB1F-6315-4B55-BBAA-A946724E6BC9}"/>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F5C3387A-9DC1-4E9C-B22C-E5CDEDC95DE8}"/>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381CF63C-8A93-459C-B7F3-FDB3FE4FD49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EE455601-3080-44F9-9332-89C114344017}"/>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8F836665-3409-42FA-B316-565B6D325409}"/>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74684DC7-4E50-4EB6-8CE1-AF66CCE46F52}"/>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596EA6CD-0D50-4491-802A-7AC23F8FB03B}"/>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82CBABC2-6D7C-4D2E-A3AE-0C99DF48C926}"/>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A09CB210-4937-4D87-A5ED-196E83B8E87F}"/>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6E3E7D49-62DF-4218-8136-02F436DBF24F}"/>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308AE99C-5E36-45B9-9EF9-088823DF4127}"/>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EB73DBC7-1274-44B0-9D7D-C978112021D4}"/>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8BD42CB0-67A2-491D-BE9A-6608C358288D}"/>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8B297EDA-7595-4785-B1F3-D12974246AD6}"/>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5CCCE6A-02D7-45A3-8577-9229566813DC}"/>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25DE9791-7329-4DCD-BF34-D8CED3BA1257}"/>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E0613EB3-AA33-4BEB-B914-3DD79499A80E}"/>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D63C2AE4-E47C-4DD0-A0B0-40719A1C7FBA}"/>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252D0182-68A4-4B6A-AD5F-5DDA4FAE8C2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7722251E-CA64-4753-91AB-BACC6F47B622}"/>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91733CB3-DDC5-4A83-8B55-9D2834938579}"/>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8FD2534A-27CC-41EA-A6E3-C04D65CE9698}"/>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18C5E47-F1C7-4BAC-8798-7EF384E8E179}"/>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AC034D0-0739-4EB9-87A7-CB37C6F366BF}"/>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F843CFB8-F6FF-49F7-9C29-8CA538E65578}"/>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4AE7812B-CAA8-428D-8589-63A277D2794C}"/>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FD45471E-C748-46AD-8594-945080BA3A2A}"/>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類似団体内平均値と比べると減価償却率が低いが、施設単体で見ると老朽化が進み修繕や除却が必要な施設が多くある。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それぞれの公共施設等について、公共施設等総合管理計画、個別施設計画に基づき施設の維持管理</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を行い</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、用途を廃止した施設については除却を進めていく。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A68829B9-8CEB-4E73-B6E3-A0CC3F6D0F3A}"/>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C575BE99-DB7A-4A09-8580-1519DEB4C2C3}"/>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D7DB3676-1939-486A-A876-BD7CD909CE99}"/>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62C81BD1-16F8-4A85-868F-6D2641615447}"/>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C9233BC9-06CF-4DB1-A784-5A658B896EC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0E3505A3-1781-4B4B-8EB1-10CA9A044837}"/>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96421977-8024-442E-99F6-D5321632F059}"/>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3840FDF2-87E1-47E1-898A-11508C3587C9}"/>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BE231225-2DF3-48F8-93A2-0841EBCD7159}"/>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8A47C6C6-62B8-4EDB-8824-0BD7567341AC}"/>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766E94A3-F356-4D93-9DBB-B9792ACBA18E}"/>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8CEA9DD4-877F-498F-8102-1E12459EDBC3}"/>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FE964191-F394-49D4-8D92-0D3D4DD51EE4}"/>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E9E2804D-B3CF-4889-8AA5-F4496E6EF7A3}"/>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BA3C9E36-798E-4D89-BE73-158B07629BEB}"/>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F6C7F89C-9E30-43D8-A54C-A938487C55F5}"/>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34C52B85-3736-49F3-A69E-4FBC50695DA7}"/>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81FE4844-975D-413D-9F94-6DD63F019C57}"/>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123462</xdr:rowOff>
    </xdr:from>
    <xdr:to>
      <xdr:col>23</xdr:col>
      <xdr:colOff>85090</xdr:colOff>
      <xdr:row>34</xdr:row>
      <xdr:rowOff>48532</xdr:rowOff>
    </xdr:to>
    <xdr:cxnSp macro="">
      <xdr:nvCxnSpPr>
        <xdr:cNvPr id="67" name="直線コネクタ 66">
          <a:extLst>
            <a:ext uri="{FF2B5EF4-FFF2-40B4-BE49-F238E27FC236}">
              <a16:creationId xmlns:a16="http://schemas.microsoft.com/office/drawing/2014/main" id="{1C5CD6EA-F5B7-4A83-A648-989D3CE45ECD}"/>
            </a:ext>
          </a:extLst>
        </xdr:cNvPr>
        <xdr:cNvCxnSpPr/>
      </xdr:nvCxnSpPr>
      <xdr:spPr>
        <a:xfrm flipV="1">
          <a:off x="4760595" y="5181237"/>
          <a:ext cx="1270" cy="1468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52359</xdr:rowOff>
    </xdr:from>
    <xdr:ext cx="405111" cy="259045"/>
    <xdr:sp macro="" textlink="">
      <xdr:nvSpPr>
        <xdr:cNvPr id="68" name="有形固定資産減価償却率最小値テキスト">
          <a:extLst>
            <a:ext uri="{FF2B5EF4-FFF2-40B4-BE49-F238E27FC236}">
              <a16:creationId xmlns:a16="http://schemas.microsoft.com/office/drawing/2014/main" id="{3417405A-F84F-47C8-AC27-D699FFAD274E}"/>
            </a:ext>
          </a:extLst>
        </xdr:cNvPr>
        <xdr:cNvSpPr txBox="1"/>
      </xdr:nvSpPr>
      <xdr:spPr>
        <a:xfrm>
          <a:off x="4813300" y="6653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48532</xdr:rowOff>
    </xdr:from>
    <xdr:to>
      <xdr:col>23</xdr:col>
      <xdr:colOff>174625</xdr:colOff>
      <xdr:row>34</xdr:row>
      <xdr:rowOff>48532</xdr:rowOff>
    </xdr:to>
    <xdr:cxnSp macro="">
      <xdr:nvCxnSpPr>
        <xdr:cNvPr id="69" name="直線コネクタ 68">
          <a:extLst>
            <a:ext uri="{FF2B5EF4-FFF2-40B4-BE49-F238E27FC236}">
              <a16:creationId xmlns:a16="http://schemas.microsoft.com/office/drawing/2014/main" id="{E5B76073-D709-4A7D-A97C-871CFDA91E44}"/>
            </a:ext>
          </a:extLst>
        </xdr:cNvPr>
        <xdr:cNvCxnSpPr/>
      </xdr:nvCxnSpPr>
      <xdr:spPr>
        <a:xfrm>
          <a:off x="4673600" y="664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70139</xdr:rowOff>
    </xdr:from>
    <xdr:ext cx="405111" cy="259045"/>
    <xdr:sp macro="" textlink="">
      <xdr:nvSpPr>
        <xdr:cNvPr id="70" name="有形固定資産減価償却率最大値テキスト">
          <a:extLst>
            <a:ext uri="{FF2B5EF4-FFF2-40B4-BE49-F238E27FC236}">
              <a16:creationId xmlns:a16="http://schemas.microsoft.com/office/drawing/2014/main" id="{58512C44-C599-4CCF-A878-0DFFBE9C71AA}"/>
            </a:ext>
          </a:extLst>
        </xdr:cNvPr>
        <xdr:cNvSpPr txBox="1"/>
      </xdr:nvSpPr>
      <xdr:spPr>
        <a:xfrm>
          <a:off x="4813300" y="4956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123462</xdr:rowOff>
    </xdr:from>
    <xdr:to>
      <xdr:col>23</xdr:col>
      <xdr:colOff>174625</xdr:colOff>
      <xdr:row>25</xdr:row>
      <xdr:rowOff>123462</xdr:rowOff>
    </xdr:to>
    <xdr:cxnSp macro="">
      <xdr:nvCxnSpPr>
        <xdr:cNvPr id="71" name="直線コネクタ 70">
          <a:extLst>
            <a:ext uri="{FF2B5EF4-FFF2-40B4-BE49-F238E27FC236}">
              <a16:creationId xmlns:a16="http://schemas.microsoft.com/office/drawing/2014/main" id="{B8256076-D3E2-4915-9403-3FE8ACE042F0}"/>
            </a:ext>
          </a:extLst>
        </xdr:cNvPr>
        <xdr:cNvCxnSpPr/>
      </xdr:nvCxnSpPr>
      <xdr:spPr>
        <a:xfrm>
          <a:off x="4673600" y="5181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151782</xdr:rowOff>
    </xdr:from>
    <xdr:ext cx="405111" cy="259045"/>
    <xdr:sp macro="" textlink="">
      <xdr:nvSpPr>
        <xdr:cNvPr id="72" name="有形固定資産減価償却率平均値テキスト">
          <a:extLst>
            <a:ext uri="{FF2B5EF4-FFF2-40B4-BE49-F238E27FC236}">
              <a16:creationId xmlns:a16="http://schemas.microsoft.com/office/drawing/2014/main" id="{664B2678-9FA1-4BC7-92D3-780F0B46527C}"/>
            </a:ext>
          </a:extLst>
        </xdr:cNvPr>
        <xdr:cNvSpPr txBox="1"/>
      </xdr:nvSpPr>
      <xdr:spPr>
        <a:xfrm>
          <a:off x="4813300" y="5895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1905</xdr:rowOff>
    </xdr:from>
    <xdr:to>
      <xdr:col>23</xdr:col>
      <xdr:colOff>136525</xdr:colOff>
      <xdr:row>30</xdr:row>
      <xdr:rowOff>103505</xdr:rowOff>
    </xdr:to>
    <xdr:sp macro="" textlink="">
      <xdr:nvSpPr>
        <xdr:cNvPr id="73" name="フローチャート: 判断 72">
          <a:extLst>
            <a:ext uri="{FF2B5EF4-FFF2-40B4-BE49-F238E27FC236}">
              <a16:creationId xmlns:a16="http://schemas.microsoft.com/office/drawing/2014/main" id="{9EF5092E-2B2D-4C9D-8CDB-459EE232F86E}"/>
            </a:ext>
          </a:extLst>
        </xdr:cNvPr>
        <xdr:cNvSpPr/>
      </xdr:nvSpPr>
      <xdr:spPr>
        <a:xfrm>
          <a:off x="47117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145597</xdr:rowOff>
    </xdr:from>
    <xdr:to>
      <xdr:col>19</xdr:col>
      <xdr:colOff>187325</xdr:colOff>
      <xdr:row>30</xdr:row>
      <xdr:rowOff>75747</xdr:rowOff>
    </xdr:to>
    <xdr:sp macro="" textlink="">
      <xdr:nvSpPr>
        <xdr:cNvPr id="74" name="フローチャート: 判断 73">
          <a:extLst>
            <a:ext uri="{FF2B5EF4-FFF2-40B4-BE49-F238E27FC236}">
              <a16:creationId xmlns:a16="http://schemas.microsoft.com/office/drawing/2014/main" id="{58FDFE15-41EB-47F8-9BA8-A1392660BCC4}"/>
            </a:ext>
          </a:extLst>
        </xdr:cNvPr>
        <xdr:cNvSpPr/>
      </xdr:nvSpPr>
      <xdr:spPr>
        <a:xfrm>
          <a:off x="4000500" y="5889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99332</xdr:rowOff>
    </xdr:from>
    <xdr:to>
      <xdr:col>15</xdr:col>
      <xdr:colOff>187325</xdr:colOff>
      <xdr:row>30</xdr:row>
      <xdr:rowOff>29482</xdr:rowOff>
    </xdr:to>
    <xdr:sp macro="" textlink="">
      <xdr:nvSpPr>
        <xdr:cNvPr id="75" name="フローチャート: 判断 74">
          <a:extLst>
            <a:ext uri="{FF2B5EF4-FFF2-40B4-BE49-F238E27FC236}">
              <a16:creationId xmlns:a16="http://schemas.microsoft.com/office/drawing/2014/main" id="{E87948E3-FD1A-4BE7-A714-9AB67F7C7432}"/>
            </a:ext>
          </a:extLst>
        </xdr:cNvPr>
        <xdr:cNvSpPr/>
      </xdr:nvSpPr>
      <xdr:spPr>
        <a:xfrm>
          <a:off x="3238500" y="584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93164</xdr:rowOff>
    </xdr:from>
    <xdr:to>
      <xdr:col>11</xdr:col>
      <xdr:colOff>187325</xdr:colOff>
      <xdr:row>30</xdr:row>
      <xdr:rowOff>23314</xdr:rowOff>
    </xdr:to>
    <xdr:sp macro="" textlink="">
      <xdr:nvSpPr>
        <xdr:cNvPr id="76" name="フローチャート: 判断 75">
          <a:extLst>
            <a:ext uri="{FF2B5EF4-FFF2-40B4-BE49-F238E27FC236}">
              <a16:creationId xmlns:a16="http://schemas.microsoft.com/office/drawing/2014/main" id="{AAB566D2-BDD4-4E22-99E8-A6E57BB27D5A}"/>
            </a:ext>
          </a:extLst>
        </xdr:cNvPr>
        <xdr:cNvSpPr/>
      </xdr:nvSpPr>
      <xdr:spPr>
        <a:xfrm>
          <a:off x="2476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74658</xdr:rowOff>
    </xdr:from>
    <xdr:to>
      <xdr:col>7</xdr:col>
      <xdr:colOff>187325</xdr:colOff>
      <xdr:row>30</xdr:row>
      <xdr:rowOff>4808</xdr:rowOff>
    </xdr:to>
    <xdr:sp macro="" textlink="">
      <xdr:nvSpPr>
        <xdr:cNvPr id="77" name="フローチャート: 判断 76">
          <a:extLst>
            <a:ext uri="{FF2B5EF4-FFF2-40B4-BE49-F238E27FC236}">
              <a16:creationId xmlns:a16="http://schemas.microsoft.com/office/drawing/2014/main" id="{7770A602-E77D-4589-BF88-CF3E2D13122F}"/>
            </a:ext>
          </a:extLst>
        </xdr:cNvPr>
        <xdr:cNvSpPr/>
      </xdr:nvSpPr>
      <xdr:spPr>
        <a:xfrm>
          <a:off x="1714500" y="581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378DD275-FF2F-4E56-AAEB-0D59969F5DD7}"/>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433B7D3F-0BF0-4CC9-89DC-AD7CC1E7FC7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10371EC2-1FA4-4DBB-B1A8-81EE731EAD37}"/>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8BE543A1-A304-4D8C-9C23-624326CC8BAA}"/>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18E57C86-A624-4544-97AB-B81E956606C9}"/>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151765</xdr:rowOff>
    </xdr:from>
    <xdr:to>
      <xdr:col>23</xdr:col>
      <xdr:colOff>136525</xdr:colOff>
      <xdr:row>30</xdr:row>
      <xdr:rowOff>81915</xdr:rowOff>
    </xdr:to>
    <xdr:sp macro="" textlink="">
      <xdr:nvSpPr>
        <xdr:cNvPr id="83" name="楕円 82">
          <a:extLst>
            <a:ext uri="{FF2B5EF4-FFF2-40B4-BE49-F238E27FC236}">
              <a16:creationId xmlns:a16="http://schemas.microsoft.com/office/drawing/2014/main" id="{B8F4FED5-F271-4127-8D26-D707E4845233}"/>
            </a:ext>
          </a:extLst>
        </xdr:cNvPr>
        <xdr:cNvSpPr/>
      </xdr:nvSpPr>
      <xdr:spPr>
        <a:xfrm>
          <a:off x="4711700" y="589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3192</xdr:rowOff>
    </xdr:from>
    <xdr:ext cx="405111" cy="259045"/>
    <xdr:sp macro="" textlink="">
      <xdr:nvSpPr>
        <xdr:cNvPr id="84" name="有形固定資産減価償却率該当値テキスト">
          <a:extLst>
            <a:ext uri="{FF2B5EF4-FFF2-40B4-BE49-F238E27FC236}">
              <a16:creationId xmlns:a16="http://schemas.microsoft.com/office/drawing/2014/main" id="{E2AD6420-42C3-46BC-A2A0-A7004248A44E}"/>
            </a:ext>
          </a:extLst>
        </xdr:cNvPr>
        <xdr:cNvSpPr txBox="1"/>
      </xdr:nvSpPr>
      <xdr:spPr>
        <a:xfrm>
          <a:off x="4813300" y="5746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114753</xdr:rowOff>
    </xdr:from>
    <xdr:to>
      <xdr:col>19</xdr:col>
      <xdr:colOff>187325</xdr:colOff>
      <xdr:row>30</xdr:row>
      <xdr:rowOff>44903</xdr:rowOff>
    </xdr:to>
    <xdr:sp macro="" textlink="">
      <xdr:nvSpPr>
        <xdr:cNvPr id="85" name="楕円 84">
          <a:extLst>
            <a:ext uri="{FF2B5EF4-FFF2-40B4-BE49-F238E27FC236}">
              <a16:creationId xmlns:a16="http://schemas.microsoft.com/office/drawing/2014/main" id="{96242EE2-3F7A-49D7-BB7E-7D7CDAE652FF}"/>
            </a:ext>
          </a:extLst>
        </xdr:cNvPr>
        <xdr:cNvSpPr/>
      </xdr:nvSpPr>
      <xdr:spPr>
        <a:xfrm>
          <a:off x="4000500" y="585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165553</xdr:rowOff>
    </xdr:from>
    <xdr:to>
      <xdr:col>23</xdr:col>
      <xdr:colOff>85725</xdr:colOff>
      <xdr:row>30</xdr:row>
      <xdr:rowOff>31115</xdr:rowOff>
    </xdr:to>
    <xdr:cxnSp macro="">
      <xdr:nvCxnSpPr>
        <xdr:cNvPr id="86" name="直線コネクタ 85">
          <a:extLst>
            <a:ext uri="{FF2B5EF4-FFF2-40B4-BE49-F238E27FC236}">
              <a16:creationId xmlns:a16="http://schemas.microsoft.com/office/drawing/2014/main" id="{AF4A7D36-16BA-4B88-910D-B3DA69F3F32F}"/>
            </a:ext>
          </a:extLst>
        </xdr:cNvPr>
        <xdr:cNvCxnSpPr/>
      </xdr:nvCxnSpPr>
      <xdr:spPr>
        <a:xfrm>
          <a:off x="4051300" y="5909128"/>
          <a:ext cx="7112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90079</xdr:rowOff>
    </xdr:from>
    <xdr:to>
      <xdr:col>15</xdr:col>
      <xdr:colOff>187325</xdr:colOff>
      <xdr:row>30</xdr:row>
      <xdr:rowOff>20229</xdr:rowOff>
    </xdr:to>
    <xdr:sp macro="" textlink="">
      <xdr:nvSpPr>
        <xdr:cNvPr id="87" name="楕円 86">
          <a:extLst>
            <a:ext uri="{FF2B5EF4-FFF2-40B4-BE49-F238E27FC236}">
              <a16:creationId xmlns:a16="http://schemas.microsoft.com/office/drawing/2014/main" id="{926832CD-84BD-4B53-9E42-44898D7B476B}"/>
            </a:ext>
          </a:extLst>
        </xdr:cNvPr>
        <xdr:cNvSpPr/>
      </xdr:nvSpPr>
      <xdr:spPr>
        <a:xfrm>
          <a:off x="3238500" y="583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140879</xdr:rowOff>
    </xdr:from>
    <xdr:to>
      <xdr:col>19</xdr:col>
      <xdr:colOff>136525</xdr:colOff>
      <xdr:row>29</xdr:row>
      <xdr:rowOff>165553</xdr:rowOff>
    </xdr:to>
    <xdr:cxnSp macro="">
      <xdr:nvCxnSpPr>
        <xdr:cNvPr id="88" name="直線コネクタ 87">
          <a:extLst>
            <a:ext uri="{FF2B5EF4-FFF2-40B4-BE49-F238E27FC236}">
              <a16:creationId xmlns:a16="http://schemas.microsoft.com/office/drawing/2014/main" id="{5D7BB918-695F-4C25-8727-14209B8F3321}"/>
            </a:ext>
          </a:extLst>
        </xdr:cNvPr>
        <xdr:cNvCxnSpPr/>
      </xdr:nvCxnSpPr>
      <xdr:spPr>
        <a:xfrm>
          <a:off x="3289300" y="5884454"/>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37647</xdr:rowOff>
    </xdr:from>
    <xdr:to>
      <xdr:col>11</xdr:col>
      <xdr:colOff>187325</xdr:colOff>
      <xdr:row>29</xdr:row>
      <xdr:rowOff>139247</xdr:rowOff>
    </xdr:to>
    <xdr:sp macro="" textlink="">
      <xdr:nvSpPr>
        <xdr:cNvPr id="89" name="楕円 88">
          <a:extLst>
            <a:ext uri="{FF2B5EF4-FFF2-40B4-BE49-F238E27FC236}">
              <a16:creationId xmlns:a16="http://schemas.microsoft.com/office/drawing/2014/main" id="{E9F6AC95-ADDA-41B1-8960-4627A5579667}"/>
            </a:ext>
          </a:extLst>
        </xdr:cNvPr>
        <xdr:cNvSpPr/>
      </xdr:nvSpPr>
      <xdr:spPr>
        <a:xfrm>
          <a:off x="2476500" y="578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88447</xdr:rowOff>
    </xdr:from>
    <xdr:to>
      <xdr:col>15</xdr:col>
      <xdr:colOff>136525</xdr:colOff>
      <xdr:row>29</xdr:row>
      <xdr:rowOff>140879</xdr:rowOff>
    </xdr:to>
    <xdr:cxnSp macro="">
      <xdr:nvCxnSpPr>
        <xdr:cNvPr id="90" name="直線コネクタ 89">
          <a:extLst>
            <a:ext uri="{FF2B5EF4-FFF2-40B4-BE49-F238E27FC236}">
              <a16:creationId xmlns:a16="http://schemas.microsoft.com/office/drawing/2014/main" id="{6A4DA6F3-DEB3-4872-9179-313659052DCC}"/>
            </a:ext>
          </a:extLst>
        </xdr:cNvPr>
        <xdr:cNvCxnSpPr/>
      </xdr:nvCxnSpPr>
      <xdr:spPr>
        <a:xfrm>
          <a:off x="2527300" y="5832022"/>
          <a:ext cx="762000" cy="5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49983</xdr:rowOff>
    </xdr:from>
    <xdr:to>
      <xdr:col>7</xdr:col>
      <xdr:colOff>187325</xdr:colOff>
      <xdr:row>29</xdr:row>
      <xdr:rowOff>151583</xdr:rowOff>
    </xdr:to>
    <xdr:sp macro="" textlink="">
      <xdr:nvSpPr>
        <xdr:cNvPr id="91" name="楕円 90">
          <a:extLst>
            <a:ext uri="{FF2B5EF4-FFF2-40B4-BE49-F238E27FC236}">
              <a16:creationId xmlns:a16="http://schemas.microsoft.com/office/drawing/2014/main" id="{057E186F-F82C-4936-AA73-15E492F527EB}"/>
            </a:ext>
          </a:extLst>
        </xdr:cNvPr>
        <xdr:cNvSpPr/>
      </xdr:nvSpPr>
      <xdr:spPr>
        <a:xfrm>
          <a:off x="1714500" y="579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88447</xdr:rowOff>
    </xdr:from>
    <xdr:to>
      <xdr:col>11</xdr:col>
      <xdr:colOff>136525</xdr:colOff>
      <xdr:row>29</xdr:row>
      <xdr:rowOff>100783</xdr:rowOff>
    </xdr:to>
    <xdr:cxnSp macro="">
      <xdr:nvCxnSpPr>
        <xdr:cNvPr id="92" name="直線コネクタ 91">
          <a:extLst>
            <a:ext uri="{FF2B5EF4-FFF2-40B4-BE49-F238E27FC236}">
              <a16:creationId xmlns:a16="http://schemas.microsoft.com/office/drawing/2014/main" id="{09D258C8-F036-4A09-BAF4-11D68DAC06F7}"/>
            </a:ext>
          </a:extLst>
        </xdr:cNvPr>
        <xdr:cNvCxnSpPr/>
      </xdr:nvCxnSpPr>
      <xdr:spPr>
        <a:xfrm flipV="1">
          <a:off x="1765300" y="5832022"/>
          <a:ext cx="762000" cy="1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66874</xdr:rowOff>
    </xdr:from>
    <xdr:ext cx="405111" cy="259045"/>
    <xdr:sp macro="" textlink="">
      <xdr:nvSpPr>
        <xdr:cNvPr id="93" name="n_1aveValue有形固定資産減価償却率">
          <a:extLst>
            <a:ext uri="{FF2B5EF4-FFF2-40B4-BE49-F238E27FC236}">
              <a16:creationId xmlns:a16="http://schemas.microsoft.com/office/drawing/2014/main" id="{C1D764E9-E571-459F-A467-3B03C24DB8BB}"/>
            </a:ext>
          </a:extLst>
        </xdr:cNvPr>
        <xdr:cNvSpPr txBox="1"/>
      </xdr:nvSpPr>
      <xdr:spPr>
        <a:xfrm>
          <a:off x="3836044" y="5981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20609</xdr:rowOff>
    </xdr:from>
    <xdr:ext cx="405111" cy="259045"/>
    <xdr:sp macro="" textlink="">
      <xdr:nvSpPr>
        <xdr:cNvPr id="94" name="n_2aveValue有形固定資産減価償却率">
          <a:extLst>
            <a:ext uri="{FF2B5EF4-FFF2-40B4-BE49-F238E27FC236}">
              <a16:creationId xmlns:a16="http://schemas.microsoft.com/office/drawing/2014/main" id="{54A3C938-545D-46CD-91E6-AF6B9E529BB6}"/>
            </a:ext>
          </a:extLst>
        </xdr:cNvPr>
        <xdr:cNvSpPr txBox="1"/>
      </xdr:nvSpPr>
      <xdr:spPr>
        <a:xfrm>
          <a:off x="3086744" y="5935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14441</xdr:rowOff>
    </xdr:from>
    <xdr:ext cx="405111" cy="259045"/>
    <xdr:sp macro="" textlink="">
      <xdr:nvSpPr>
        <xdr:cNvPr id="95" name="n_3aveValue有形固定資産減価償却率">
          <a:extLst>
            <a:ext uri="{FF2B5EF4-FFF2-40B4-BE49-F238E27FC236}">
              <a16:creationId xmlns:a16="http://schemas.microsoft.com/office/drawing/2014/main" id="{26227049-3652-4C7F-A130-1E73279B70ED}"/>
            </a:ext>
          </a:extLst>
        </xdr:cNvPr>
        <xdr:cNvSpPr txBox="1"/>
      </xdr:nvSpPr>
      <xdr:spPr>
        <a:xfrm>
          <a:off x="2324744" y="592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167385</xdr:rowOff>
    </xdr:from>
    <xdr:ext cx="405111" cy="259045"/>
    <xdr:sp macro="" textlink="">
      <xdr:nvSpPr>
        <xdr:cNvPr id="96" name="n_4aveValue有形固定資産減価償却率">
          <a:extLst>
            <a:ext uri="{FF2B5EF4-FFF2-40B4-BE49-F238E27FC236}">
              <a16:creationId xmlns:a16="http://schemas.microsoft.com/office/drawing/2014/main" id="{9FB8C9AD-8C05-49E0-8FCD-0998E8BBCDD9}"/>
            </a:ext>
          </a:extLst>
        </xdr:cNvPr>
        <xdr:cNvSpPr txBox="1"/>
      </xdr:nvSpPr>
      <xdr:spPr>
        <a:xfrm>
          <a:off x="1562744" y="5910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61430</xdr:rowOff>
    </xdr:from>
    <xdr:ext cx="405111" cy="259045"/>
    <xdr:sp macro="" textlink="">
      <xdr:nvSpPr>
        <xdr:cNvPr id="97" name="n_1mainValue有形固定資産減価償却率">
          <a:extLst>
            <a:ext uri="{FF2B5EF4-FFF2-40B4-BE49-F238E27FC236}">
              <a16:creationId xmlns:a16="http://schemas.microsoft.com/office/drawing/2014/main" id="{4656D516-8CC3-4DD8-86B4-8101827FECFD}"/>
            </a:ext>
          </a:extLst>
        </xdr:cNvPr>
        <xdr:cNvSpPr txBox="1"/>
      </xdr:nvSpPr>
      <xdr:spPr>
        <a:xfrm>
          <a:off x="3836044" y="5633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36756</xdr:rowOff>
    </xdr:from>
    <xdr:ext cx="405111" cy="259045"/>
    <xdr:sp macro="" textlink="">
      <xdr:nvSpPr>
        <xdr:cNvPr id="98" name="n_2mainValue有形固定資産減価償却率">
          <a:extLst>
            <a:ext uri="{FF2B5EF4-FFF2-40B4-BE49-F238E27FC236}">
              <a16:creationId xmlns:a16="http://schemas.microsoft.com/office/drawing/2014/main" id="{DBF58618-231F-4C95-9347-76487460C43B}"/>
            </a:ext>
          </a:extLst>
        </xdr:cNvPr>
        <xdr:cNvSpPr txBox="1"/>
      </xdr:nvSpPr>
      <xdr:spPr>
        <a:xfrm>
          <a:off x="3086744" y="560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155774</xdr:rowOff>
    </xdr:from>
    <xdr:ext cx="405111" cy="259045"/>
    <xdr:sp macro="" textlink="">
      <xdr:nvSpPr>
        <xdr:cNvPr id="99" name="n_3mainValue有形固定資産減価償却率">
          <a:extLst>
            <a:ext uri="{FF2B5EF4-FFF2-40B4-BE49-F238E27FC236}">
              <a16:creationId xmlns:a16="http://schemas.microsoft.com/office/drawing/2014/main" id="{0A8CF083-6937-4920-B821-95DDEAF20607}"/>
            </a:ext>
          </a:extLst>
        </xdr:cNvPr>
        <xdr:cNvSpPr txBox="1"/>
      </xdr:nvSpPr>
      <xdr:spPr>
        <a:xfrm>
          <a:off x="2324744" y="5556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168110</xdr:rowOff>
    </xdr:from>
    <xdr:ext cx="405111" cy="259045"/>
    <xdr:sp macro="" textlink="">
      <xdr:nvSpPr>
        <xdr:cNvPr id="100" name="n_4mainValue有形固定資産減価償却率">
          <a:extLst>
            <a:ext uri="{FF2B5EF4-FFF2-40B4-BE49-F238E27FC236}">
              <a16:creationId xmlns:a16="http://schemas.microsoft.com/office/drawing/2014/main" id="{D9474EE5-171B-4386-A0B8-B2DE3EBF5110}"/>
            </a:ext>
          </a:extLst>
        </xdr:cNvPr>
        <xdr:cNvSpPr txBox="1"/>
      </xdr:nvSpPr>
      <xdr:spPr>
        <a:xfrm>
          <a:off x="1562744" y="5568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A2907F1E-FB4B-4922-BD33-D39CFCCCD4B1}"/>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3B6C8A2B-0C41-4FDD-8EDC-9E245A95E912}"/>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E9FF4439-5E82-485A-9144-D8962E46282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1056C9EE-38B6-4A8F-B2CC-A391BF6AAEC1}"/>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4825980E-5F3C-4548-978F-475DE4DAA672}"/>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04003F96-1BF7-4EB5-AB4D-26FA1EFA8FFB}"/>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45473AE8-EA64-468E-8223-D7E2E647DA35}"/>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D450EFB6-8BF1-4B4A-A800-A5FE2005C3E1}"/>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DB07FE93-6C5F-4655-A80C-4E207C795CF2}"/>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9AF4FC0E-FF69-4364-971D-1802B53577B4}"/>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4799F1F3-B1FF-4F68-AE94-D618F31AC855}"/>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E88664E4-90A7-4D6C-AB4E-B0AB9F0C371C}"/>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698818B0-4F38-4176-B225-DA5C094DA63F}"/>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地方債の新規発行額の抑制による地方債残高の減少に伴い、将来負担額は減少傾向にある。地方債残高の減少により債務償還比率も減少し、令和元年度までは類似団体平均より高い水準だったが令和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年度から減少し、類似団体並みの水準となった。引き続き、計画的な地方債の発行・償還に取り組んでいく。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81F57878-81B3-48A0-9604-2160689679FC}"/>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90A7D9B3-8671-416A-B6E3-CC59FE4F1E99}"/>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E09AD120-4A1D-4186-B751-F49C3DCDA12B}"/>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0FF4B9C7-2AD8-4DF6-A140-48E1456A3EAF}"/>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a16="http://schemas.microsoft.com/office/drawing/2014/main" id="{79A76D02-00D0-4386-B6AF-1F7F8C27A6CB}"/>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B260A60E-E830-4990-9D4E-93209126EE9F}"/>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5B244FAC-96C5-48B1-93FF-06CC4BE2A96D}"/>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E1CA7C00-046C-4BE4-86E4-049F02DA8631}"/>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1CCF5EED-5C1F-442B-AF2A-9F0FD73419E6}"/>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3E60FA87-461F-4C5D-9E0C-7A960C896712}"/>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B5B82701-E41B-420A-9DBB-CE4A5B6A981E}"/>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55984C6A-B1C7-4B3D-A4E4-7A50FD1EBEC6}"/>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a:extLst>
            <a:ext uri="{FF2B5EF4-FFF2-40B4-BE49-F238E27FC236}">
              <a16:creationId xmlns:a16="http://schemas.microsoft.com/office/drawing/2014/main" id="{F80D9C76-1467-4143-A858-7C6AA0F742F6}"/>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FAF4E420-AE69-43AC-AAAE-52DF13CEC81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4DD0D05C-381A-496B-B978-181BBA24D55D}"/>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123204</xdr:rowOff>
    </xdr:to>
    <xdr:cxnSp macro="">
      <xdr:nvCxnSpPr>
        <xdr:cNvPr id="129" name="直線コネクタ 128">
          <a:extLst>
            <a:ext uri="{FF2B5EF4-FFF2-40B4-BE49-F238E27FC236}">
              <a16:creationId xmlns:a16="http://schemas.microsoft.com/office/drawing/2014/main" id="{B0A65F85-58C0-405E-9FBC-FC6238BB8EA7}"/>
            </a:ext>
          </a:extLst>
        </xdr:cNvPr>
        <xdr:cNvCxnSpPr/>
      </xdr:nvCxnSpPr>
      <xdr:spPr>
        <a:xfrm flipV="1">
          <a:off x="14793595" y="5312833"/>
          <a:ext cx="1269" cy="1239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127031</xdr:rowOff>
    </xdr:from>
    <xdr:ext cx="560923" cy="259045"/>
    <xdr:sp macro="" textlink="">
      <xdr:nvSpPr>
        <xdr:cNvPr id="130" name="債務償還比率最小値テキスト">
          <a:extLst>
            <a:ext uri="{FF2B5EF4-FFF2-40B4-BE49-F238E27FC236}">
              <a16:creationId xmlns:a16="http://schemas.microsoft.com/office/drawing/2014/main" id="{688EA5CB-AAC6-41E5-8F9A-6AEA8D762029}"/>
            </a:ext>
          </a:extLst>
        </xdr:cNvPr>
        <xdr:cNvSpPr txBox="1"/>
      </xdr:nvSpPr>
      <xdr:spPr>
        <a:xfrm>
          <a:off x="14846300" y="655640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123204</xdr:rowOff>
    </xdr:from>
    <xdr:to>
      <xdr:col>76</xdr:col>
      <xdr:colOff>111125</xdr:colOff>
      <xdr:row>33</xdr:row>
      <xdr:rowOff>123204</xdr:rowOff>
    </xdr:to>
    <xdr:cxnSp macro="">
      <xdr:nvCxnSpPr>
        <xdr:cNvPr id="131" name="直線コネクタ 130">
          <a:extLst>
            <a:ext uri="{FF2B5EF4-FFF2-40B4-BE49-F238E27FC236}">
              <a16:creationId xmlns:a16="http://schemas.microsoft.com/office/drawing/2014/main" id="{F1BE3D43-C452-4F30-83E0-04AB8F6CFE3F}"/>
            </a:ext>
          </a:extLst>
        </xdr:cNvPr>
        <xdr:cNvCxnSpPr/>
      </xdr:nvCxnSpPr>
      <xdr:spPr>
        <a:xfrm>
          <a:off x="14706600" y="655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a:extLst>
            <a:ext uri="{FF2B5EF4-FFF2-40B4-BE49-F238E27FC236}">
              <a16:creationId xmlns:a16="http://schemas.microsoft.com/office/drawing/2014/main" id="{F243DE48-AE45-4CB5-BC49-B0ABAD63447E}"/>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a:extLst>
            <a:ext uri="{FF2B5EF4-FFF2-40B4-BE49-F238E27FC236}">
              <a16:creationId xmlns:a16="http://schemas.microsoft.com/office/drawing/2014/main" id="{07EDEDE2-F1CC-4603-8F2F-5F6E3B190CE4}"/>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44382</xdr:rowOff>
    </xdr:from>
    <xdr:ext cx="469744" cy="259045"/>
    <xdr:sp macro="" textlink="">
      <xdr:nvSpPr>
        <xdr:cNvPr id="134" name="債務償還比率平均値テキスト">
          <a:extLst>
            <a:ext uri="{FF2B5EF4-FFF2-40B4-BE49-F238E27FC236}">
              <a16:creationId xmlns:a16="http://schemas.microsoft.com/office/drawing/2014/main" id="{725DBFE2-DDC7-4383-A86D-05D5FB511098}"/>
            </a:ext>
          </a:extLst>
        </xdr:cNvPr>
        <xdr:cNvSpPr txBox="1"/>
      </xdr:nvSpPr>
      <xdr:spPr>
        <a:xfrm>
          <a:off x="14846300" y="5616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21505</xdr:rowOff>
    </xdr:from>
    <xdr:to>
      <xdr:col>76</xdr:col>
      <xdr:colOff>73025</xdr:colOff>
      <xdr:row>29</xdr:row>
      <xdr:rowOff>123105</xdr:rowOff>
    </xdr:to>
    <xdr:sp macro="" textlink="">
      <xdr:nvSpPr>
        <xdr:cNvPr id="135" name="フローチャート: 判断 134">
          <a:extLst>
            <a:ext uri="{FF2B5EF4-FFF2-40B4-BE49-F238E27FC236}">
              <a16:creationId xmlns:a16="http://schemas.microsoft.com/office/drawing/2014/main" id="{E4292770-6EAF-4A32-9CC5-97C68957C65F}"/>
            </a:ext>
          </a:extLst>
        </xdr:cNvPr>
        <xdr:cNvSpPr/>
      </xdr:nvSpPr>
      <xdr:spPr>
        <a:xfrm>
          <a:off x="14744700" y="576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8982</xdr:rowOff>
    </xdr:from>
    <xdr:to>
      <xdr:col>72</xdr:col>
      <xdr:colOff>123825</xdr:colOff>
      <xdr:row>30</xdr:row>
      <xdr:rowOff>110582</xdr:rowOff>
    </xdr:to>
    <xdr:sp macro="" textlink="">
      <xdr:nvSpPr>
        <xdr:cNvPr id="136" name="フローチャート: 判断 135">
          <a:extLst>
            <a:ext uri="{FF2B5EF4-FFF2-40B4-BE49-F238E27FC236}">
              <a16:creationId xmlns:a16="http://schemas.microsoft.com/office/drawing/2014/main" id="{C9FD6001-9F6A-4F41-B8B4-01D22E771EAF}"/>
            </a:ext>
          </a:extLst>
        </xdr:cNvPr>
        <xdr:cNvSpPr/>
      </xdr:nvSpPr>
      <xdr:spPr>
        <a:xfrm>
          <a:off x="14033500" y="592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53841</xdr:rowOff>
    </xdr:from>
    <xdr:to>
      <xdr:col>68</xdr:col>
      <xdr:colOff>123825</xdr:colOff>
      <xdr:row>30</xdr:row>
      <xdr:rowOff>155441</xdr:rowOff>
    </xdr:to>
    <xdr:sp macro="" textlink="">
      <xdr:nvSpPr>
        <xdr:cNvPr id="137" name="フローチャート: 判断 136">
          <a:extLst>
            <a:ext uri="{FF2B5EF4-FFF2-40B4-BE49-F238E27FC236}">
              <a16:creationId xmlns:a16="http://schemas.microsoft.com/office/drawing/2014/main" id="{DEBF1935-F44A-47ED-AF24-16F71FC4F3D7}"/>
            </a:ext>
          </a:extLst>
        </xdr:cNvPr>
        <xdr:cNvSpPr/>
      </xdr:nvSpPr>
      <xdr:spPr>
        <a:xfrm>
          <a:off x="13271500" y="59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26134</xdr:rowOff>
    </xdr:from>
    <xdr:to>
      <xdr:col>64</xdr:col>
      <xdr:colOff>123825</xdr:colOff>
      <xdr:row>30</xdr:row>
      <xdr:rowOff>127734</xdr:rowOff>
    </xdr:to>
    <xdr:sp macro="" textlink="">
      <xdr:nvSpPr>
        <xdr:cNvPr id="138" name="フローチャート: 判断 137">
          <a:extLst>
            <a:ext uri="{FF2B5EF4-FFF2-40B4-BE49-F238E27FC236}">
              <a16:creationId xmlns:a16="http://schemas.microsoft.com/office/drawing/2014/main" id="{787FE17C-A719-42F8-BED1-E43229807849}"/>
            </a:ext>
          </a:extLst>
        </xdr:cNvPr>
        <xdr:cNvSpPr/>
      </xdr:nvSpPr>
      <xdr:spPr>
        <a:xfrm>
          <a:off x="12509500" y="594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38368</xdr:rowOff>
    </xdr:from>
    <xdr:to>
      <xdr:col>60</xdr:col>
      <xdr:colOff>123825</xdr:colOff>
      <xdr:row>30</xdr:row>
      <xdr:rowOff>139968</xdr:rowOff>
    </xdr:to>
    <xdr:sp macro="" textlink="">
      <xdr:nvSpPr>
        <xdr:cNvPr id="139" name="フローチャート: 判断 138">
          <a:extLst>
            <a:ext uri="{FF2B5EF4-FFF2-40B4-BE49-F238E27FC236}">
              <a16:creationId xmlns:a16="http://schemas.microsoft.com/office/drawing/2014/main" id="{7BB1DEDC-CADF-429C-B8AC-1BA6C4DA04C9}"/>
            </a:ext>
          </a:extLst>
        </xdr:cNvPr>
        <xdr:cNvSpPr/>
      </xdr:nvSpPr>
      <xdr:spPr>
        <a:xfrm>
          <a:off x="11747500" y="59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46E55C24-D058-4161-9DCF-A7CD77C8C4B3}"/>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57740A4E-2B5D-4C22-8924-E67ADBEA0C7D}"/>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718B8A31-9837-4D2F-9408-DCC4D59EE4A2}"/>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DD834178-28AA-46A4-97F2-A16B5A7D04E3}"/>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1E8A4446-1A90-45D0-9F00-CC2D5ED14BA3}"/>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54970</xdr:rowOff>
    </xdr:from>
    <xdr:to>
      <xdr:col>76</xdr:col>
      <xdr:colOff>73025</xdr:colOff>
      <xdr:row>29</xdr:row>
      <xdr:rowOff>156570</xdr:rowOff>
    </xdr:to>
    <xdr:sp macro="" textlink="">
      <xdr:nvSpPr>
        <xdr:cNvPr id="145" name="楕円 144">
          <a:extLst>
            <a:ext uri="{FF2B5EF4-FFF2-40B4-BE49-F238E27FC236}">
              <a16:creationId xmlns:a16="http://schemas.microsoft.com/office/drawing/2014/main" id="{A97D19D1-D10B-47FC-9918-7A95D2F2D6B0}"/>
            </a:ext>
          </a:extLst>
        </xdr:cNvPr>
        <xdr:cNvSpPr/>
      </xdr:nvSpPr>
      <xdr:spPr>
        <a:xfrm>
          <a:off x="14744700" y="579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33397</xdr:rowOff>
    </xdr:from>
    <xdr:ext cx="469744" cy="259045"/>
    <xdr:sp macro="" textlink="">
      <xdr:nvSpPr>
        <xdr:cNvPr id="146" name="債務償還比率該当値テキスト">
          <a:extLst>
            <a:ext uri="{FF2B5EF4-FFF2-40B4-BE49-F238E27FC236}">
              <a16:creationId xmlns:a16="http://schemas.microsoft.com/office/drawing/2014/main" id="{0A738BAB-BB23-4C47-8FC9-53D88D7FD6ED}"/>
            </a:ext>
          </a:extLst>
        </xdr:cNvPr>
        <xdr:cNvSpPr txBox="1"/>
      </xdr:nvSpPr>
      <xdr:spPr>
        <a:xfrm>
          <a:off x="14846300" y="5776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169637</xdr:rowOff>
    </xdr:from>
    <xdr:to>
      <xdr:col>72</xdr:col>
      <xdr:colOff>123825</xdr:colOff>
      <xdr:row>30</xdr:row>
      <xdr:rowOff>99787</xdr:rowOff>
    </xdr:to>
    <xdr:sp macro="" textlink="">
      <xdr:nvSpPr>
        <xdr:cNvPr id="147" name="楕円 146">
          <a:extLst>
            <a:ext uri="{FF2B5EF4-FFF2-40B4-BE49-F238E27FC236}">
              <a16:creationId xmlns:a16="http://schemas.microsoft.com/office/drawing/2014/main" id="{064E9D33-9EDC-4247-9518-57410F68770C}"/>
            </a:ext>
          </a:extLst>
        </xdr:cNvPr>
        <xdr:cNvSpPr/>
      </xdr:nvSpPr>
      <xdr:spPr>
        <a:xfrm>
          <a:off x="14033500" y="591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105770</xdr:rowOff>
    </xdr:from>
    <xdr:to>
      <xdr:col>76</xdr:col>
      <xdr:colOff>22225</xdr:colOff>
      <xdr:row>30</xdr:row>
      <xdr:rowOff>48987</xdr:rowOff>
    </xdr:to>
    <xdr:cxnSp macro="">
      <xdr:nvCxnSpPr>
        <xdr:cNvPr id="148" name="直線コネクタ 147">
          <a:extLst>
            <a:ext uri="{FF2B5EF4-FFF2-40B4-BE49-F238E27FC236}">
              <a16:creationId xmlns:a16="http://schemas.microsoft.com/office/drawing/2014/main" id="{83D94A74-E3E2-4FDF-96F6-CF13277BCE8F}"/>
            </a:ext>
          </a:extLst>
        </xdr:cNvPr>
        <xdr:cNvCxnSpPr/>
      </xdr:nvCxnSpPr>
      <xdr:spPr>
        <a:xfrm flipV="1">
          <a:off x="14084300" y="5849345"/>
          <a:ext cx="711200" cy="11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118731</xdr:rowOff>
    </xdr:from>
    <xdr:to>
      <xdr:col>68</xdr:col>
      <xdr:colOff>123825</xdr:colOff>
      <xdr:row>31</xdr:row>
      <xdr:rowOff>48881</xdr:rowOff>
    </xdr:to>
    <xdr:sp macro="" textlink="">
      <xdr:nvSpPr>
        <xdr:cNvPr id="149" name="楕円 148">
          <a:extLst>
            <a:ext uri="{FF2B5EF4-FFF2-40B4-BE49-F238E27FC236}">
              <a16:creationId xmlns:a16="http://schemas.microsoft.com/office/drawing/2014/main" id="{CADEFB4F-8F85-4905-856A-EEDBE1A682FC}"/>
            </a:ext>
          </a:extLst>
        </xdr:cNvPr>
        <xdr:cNvSpPr/>
      </xdr:nvSpPr>
      <xdr:spPr>
        <a:xfrm>
          <a:off x="13271500" y="603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48987</xdr:rowOff>
    </xdr:from>
    <xdr:to>
      <xdr:col>72</xdr:col>
      <xdr:colOff>73025</xdr:colOff>
      <xdr:row>30</xdr:row>
      <xdr:rowOff>169531</xdr:rowOff>
    </xdr:to>
    <xdr:cxnSp macro="">
      <xdr:nvCxnSpPr>
        <xdr:cNvPr id="150" name="直線コネクタ 149">
          <a:extLst>
            <a:ext uri="{FF2B5EF4-FFF2-40B4-BE49-F238E27FC236}">
              <a16:creationId xmlns:a16="http://schemas.microsoft.com/office/drawing/2014/main" id="{2E4DB56B-376F-4939-922B-88F930B709CC}"/>
            </a:ext>
          </a:extLst>
        </xdr:cNvPr>
        <xdr:cNvCxnSpPr/>
      </xdr:nvCxnSpPr>
      <xdr:spPr>
        <a:xfrm flipV="1">
          <a:off x="13322300" y="5964012"/>
          <a:ext cx="762000" cy="120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150996</xdr:rowOff>
    </xdr:from>
    <xdr:to>
      <xdr:col>64</xdr:col>
      <xdr:colOff>123825</xdr:colOff>
      <xdr:row>31</xdr:row>
      <xdr:rowOff>81146</xdr:rowOff>
    </xdr:to>
    <xdr:sp macro="" textlink="">
      <xdr:nvSpPr>
        <xdr:cNvPr id="151" name="楕円 150">
          <a:extLst>
            <a:ext uri="{FF2B5EF4-FFF2-40B4-BE49-F238E27FC236}">
              <a16:creationId xmlns:a16="http://schemas.microsoft.com/office/drawing/2014/main" id="{D26ACDAF-3C47-48BA-A488-409162DB72B8}"/>
            </a:ext>
          </a:extLst>
        </xdr:cNvPr>
        <xdr:cNvSpPr/>
      </xdr:nvSpPr>
      <xdr:spPr>
        <a:xfrm>
          <a:off x="12509500" y="606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169531</xdr:rowOff>
    </xdr:from>
    <xdr:to>
      <xdr:col>68</xdr:col>
      <xdr:colOff>73025</xdr:colOff>
      <xdr:row>31</xdr:row>
      <xdr:rowOff>30346</xdr:rowOff>
    </xdr:to>
    <xdr:cxnSp macro="">
      <xdr:nvCxnSpPr>
        <xdr:cNvPr id="152" name="直線コネクタ 151">
          <a:extLst>
            <a:ext uri="{FF2B5EF4-FFF2-40B4-BE49-F238E27FC236}">
              <a16:creationId xmlns:a16="http://schemas.microsoft.com/office/drawing/2014/main" id="{03858FB9-04B9-4C24-A557-DBBB438DD060}"/>
            </a:ext>
          </a:extLst>
        </xdr:cNvPr>
        <xdr:cNvCxnSpPr/>
      </xdr:nvCxnSpPr>
      <xdr:spPr>
        <a:xfrm flipV="1">
          <a:off x="12560300" y="6084556"/>
          <a:ext cx="762000" cy="3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30882</xdr:rowOff>
    </xdr:from>
    <xdr:to>
      <xdr:col>60</xdr:col>
      <xdr:colOff>123825</xdr:colOff>
      <xdr:row>31</xdr:row>
      <xdr:rowOff>132482</xdr:rowOff>
    </xdr:to>
    <xdr:sp macro="" textlink="">
      <xdr:nvSpPr>
        <xdr:cNvPr id="153" name="楕円 152">
          <a:extLst>
            <a:ext uri="{FF2B5EF4-FFF2-40B4-BE49-F238E27FC236}">
              <a16:creationId xmlns:a16="http://schemas.microsoft.com/office/drawing/2014/main" id="{B5C65D55-48C6-4D82-BB57-13BC72716772}"/>
            </a:ext>
          </a:extLst>
        </xdr:cNvPr>
        <xdr:cNvSpPr/>
      </xdr:nvSpPr>
      <xdr:spPr>
        <a:xfrm>
          <a:off x="11747500" y="611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30346</xdr:rowOff>
    </xdr:from>
    <xdr:to>
      <xdr:col>64</xdr:col>
      <xdr:colOff>73025</xdr:colOff>
      <xdr:row>31</xdr:row>
      <xdr:rowOff>81682</xdr:rowOff>
    </xdr:to>
    <xdr:cxnSp macro="">
      <xdr:nvCxnSpPr>
        <xdr:cNvPr id="154" name="直線コネクタ 153">
          <a:extLst>
            <a:ext uri="{FF2B5EF4-FFF2-40B4-BE49-F238E27FC236}">
              <a16:creationId xmlns:a16="http://schemas.microsoft.com/office/drawing/2014/main" id="{32AA3486-A41D-4BA5-85F2-50478898F011}"/>
            </a:ext>
          </a:extLst>
        </xdr:cNvPr>
        <xdr:cNvCxnSpPr/>
      </xdr:nvCxnSpPr>
      <xdr:spPr>
        <a:xfrm flipV="1">
          <a:off x="11798300" y="6116821"/>
          <a:ext cx="762000" cy="5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101709</xdr:rowOff>
    </xdr:from>
    <xdr:ext cx="469744" cy="259045"/>
    <xdr:sp macro="" textlink="">
      <xdr:nvSpPr>
        <xdr:cNvPr id="155" name="n_1aveValue債務償還比率">
          <a:extLst>
            <a:ext uri="{FF2B5EF4-FFF2-40B4-BE49-F238E27FC236}">
              <a16:creationId xmlns:a16="http://schemas.microsoft.com/office/drawing/2014/main" id="{3A4CFC28-2759-440D-B0C8-7F9B07B05269}"/>
            </a:ext>
          </a:extLst>
        </xdr:cNvPr>
        <xdr:cNvSpPr txBox="1"/>
      </xdr:nvSpPr>
      <xdr:spPr>
        <a:xfrm>
          <a:off x="13836727" y="6016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518</xdr:rowOff>
    </xdr:from>
    <xdr:ext cx="469744" cy="259045"/>
    <xdr:sp macro="" textlink="">
      <xdr:nvSpPr>
        <xdr:cNvPr id="156" name="n_2aveValue債務償還比率">
          <a:extLst>
            <a:ext uri="{FF2B5EF4-FFF2-40B4-BE49-F238E27FC236}">
              <a16:creationId xmlns:a16="http://schemas.microsoft.com/office/drawing/2014/main" id="{83D044BB-4B11-4D5B-A8B1-B88E9BE65405}"/>
            </a:ext>
          </a:extLst>
        </xdr:cNvPr>
        <xdr:cNvSpPr txBox="1"/>
      </xdr:nvSpPr>
      <xdr:spPr>
        <a:xfrm>
          <a:off x="13087427" y="574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144261</xdr:rowOff>
    </xdr:from>
    <xdr:ext cx="469744" cy="259045"/>
    <xdr:sp macro="" textlink="">
      <xdr:nvSpPr>
        <xdr:cNvPr id="157" name="n_3aveValue債務償還比率">
          <a:extLst>
            <a:ext uri="{FF2B5EF4-FFF2-40B4-BE49-F238E27FC236}">
              <a16:creationId xmlns:a16="http://schemas.microsoft.com/office/drawing/2014/main" id="{79BCFCD2-133D-44E6-8AA9-B121E4D849C3}"/>
            </a:ext>
          </a:extLst>
        </xdr:cNvPr>
        <xdr:cNvSpPr txBox="1"/>
      </xdr:nvSpPr>
      <xdr:spPr>
        <a:xfrm>
          <a:off x="12325427" y="5716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156495</xdr:rowOff>
    </xdr:from>
    <xdr:ext cx="469744" cy="259045"/>
    <xdr:sp macro="" textlink="">
      <xdr:nvSpPr>
        <xdr:cNvPr id="158" name="n_4aveValue債務償還比率">
          <a:extLst>
            <a:ext uri="{FF2B5EF4-FFF2-40B4-BE49-F238E27FC236}">
              <a16:creationId xmlns:a16="http://schemas.microsoft.com/office/drawing/2014/main" id="{298143BC-5F57-4EBC-BCFE-578A57CE2804}"/>
            </a:ext>
          </a:extLst>
        </xdr:cNvPr>
        <xdr:cNvSpPr txBox="1"/>
      </xdr:nvSpPr>
      <xdr:spPr>
        <a:xfrm>
          <a:off x="11563427" y="572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116314</xdr:rowOff>
    </xdr:from>
    <xdr:ext cx="469744" cy="259045"/>
    <xdr:sp macro="" textlink="">
      <xdr:nvSpPr>
        <xdr:cNvPr id="159" name="n_1mainValue債務償還比率">
          <a:extLst>
            <a:ext uri="{FF2B5EF4-FFF2-40B4-BE49-F238E27FC236}">
              <a16:creationId xmlns:a16="http://schemas.microsoft.com/office/drawing/2014/main" id="{3484C480-FFDD-45D4-8C4A-B584F007ACBE}"/>
            </a:ext>
          </a:extLst>
        </xdr:cNvPr>
        <xdr:cNvSpPr txBox="1"/>
      </xdr:nvSpPr>
      <xdr:spPr>
        <a:xfrm>
          <a:off x="13836727" y="568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40008</xdr:rowOff>
    </xdr:from>
    <xdr:ext cx="469744" cy="259045"/>
    <xdr:sp macro="" textlink="">
      <xdr:nvSpPr>
        <xdr:cNvPr id="160" name="n_2mainValue債務償還比率">
          <a:extLst>
            <a:ext uri="{FF2B5EF4-FFF2-40B4-BE49-F238E27FC236}">
              <a16:creationId xmlns:a16="http://schemas.microsoft.com/office/drawing/2014/main" id="{4271F6E2-7674-4466-9109-E924B372EB81}"/>
            </a:ext>
          </a:extLst>
        </xdr:cNvPr>
        <xdr:cNvSpPr txBox="1"/>
      </xdr:nvSpPr>
      <xdr:spPr>
        <a:xfrm>
          <a:off x="13087427" y="6126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72273</xdr:rowOff>
    </xdr:from>
    <xdr:ext cx="469744" cy="259045"/>
    <xdr:sp macro="" textlink="">
      <xdr:nvSpPr>
        <xdr:cNvPr id="161" name="n_3mainValue債務償還比率">
          <a:extLst>
            <a:ext uri="{FF2B5EF4-FFF2-40B4-BE49-F238E27FC236}">
              <a16:creationId xmlns:a16="http://schemas.microsoft.com/office/drawing/2014/main" id="{DEC037A1-13DD-4575-A530-55DFC041456A}"/>
            </a:ext>
          </a:extLst>
        </xdr:cNvPr>
        <xdr:cNvSpPr txBox="1"/>
      </xdr:nvSpPr>
      <xdr:spPr>
        <a:xfrm>
          <a:off x="12325427" y="615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123609</xdr:rowOff>
    </xdr:from>
    <xdr:ext cx="469744" cy="259045"/>
    <xdr:sp macro="" textlink="">
      <xdr:nvSpPr>
        <xdr:cNvPr id="162" name="n_4mainValue債務償還比率">
          <a:extLst>
            <a:ext uri="{FF2B5EF4-FFF2-40B4-BE49-F238E27FC236}">
              <a16:creationId xmlns:a16="http://schemas.microsoft.com/office/drawing/2014/main" id="{C83462C6-F93F-4A04-A6FB-6842D3D2ACC8}"/>
            </a:ext>
          </a:extLst>
        </xdr:cNvPr>
        <xdr:cNvSpPr txBox="1"/>
      </xdr:nvSpPr>
      <xdr:spPr>
        <a:xfrm>
          <a:off x="11563427" y="6210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2932C669-72EB-4CDD-BB25-F7D22B6C4DF6}"/>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475B8D08-2826-4146-8612-1D378B4D4324}"/>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DBB8E5B0-C55C-4F2B-A8C1-77266D8D472A}"/>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3F28BD79-2612-458E-A111-F43935C1A3BA}"/>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98D735EA-AC5E-4AC4-A0B0-26507D5F8305}"/>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70C8D078-74B3-4C09-A1E3-CFF8CD1E29B7}"/>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5CFD386-E518-4BE6-B36B-89D3F92A825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AA70622-5637-44E1-8987-82AE6885C90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AB3F0EA-77C3-42D1-B3D2-192F1DA5E44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D0A246B-6FD0-4C05-8365-F0D5CD2D95B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福井県若狭町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FA92E7B-AAB6-485A-92D3-E213D58B32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723CF99-5B1D-4999-A0BC-0AD1AFE1C21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D0BC913-BDE6-4D0B-801C-D1D20C8A4B5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8BF11B4-3D00-4629-B877-11908EA3F38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7246079-5F4D-4ECA-B7EE-A1F2B1E6EB6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4EB308E-38B4-4969-93AF-B7E2725A670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14,131
14,042
178.49
13,500,520
12,516,665
938,101
6,568,059
10,066,765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8E4D92B-486C-4875-9BAE-F5196F29F5A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742AD40-0A1C-446E-90DB-6D75935152E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DEC82C9-97D5-48F5-A6E5-E670A37EF27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14.8
77.2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4C17AA4-239A-4CD8-824F-33CFBEC8F5D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29E8DCD-D4F6-476F-A665-50054CA1DB1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D57D26B3-D77F-40DD-ABD9-451C2B47B206}"/>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C1898A7-FFE9-4DDF-8C6A-4A42F3B6469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C328D59-7E64-4C15-83A1-C1FE81D83A3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A07E52D-B1B9-438F-8395-45460651080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650AD7A-C7E7-4D64-BF05-36822E8E4EC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CBD0A36-DCFE-42EC-BF82-4C53279AB6D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F23A992-57ED-4CDB-937A-8EF14C2B572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2B79731-3D36-43D9-A206-53187710861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A2F2CFC-72EB-453B-BA9E-758AD5C61CF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6A92B6F-8CBC-47BD-AEE7-3584E10323D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0136DB8-898F-4FB2-B0F6-CC3ED7FD27D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0282865-5DE6-4D32-9F25-28B192CCB1C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095BB35-A7BE-4221-AF1C-E94A320AB33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9981C6D-2E95-4CA7-B5C2-16F9205390B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4196706C-0064-47B7-A3CE-5E4DF911426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C48C4D2-D55C-4853-AE7A-9D08A94C10F8}"/>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F4B8362-38CB-4176-879C-208FEBC33A6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8A63D1E-C9E2-4F6E-912A-9B6339DEEA8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E58A41F-F32B-4EC2-9FC2-F3E587F17D5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CC739A6-452E-4C95-A33D-BD9D392429D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646B51D9-EA40-43F1-A663-6819ED1E749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E02A989-6875-4CF3-A337-019490BF297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CC4B158-DE03-405E-8FF2-EC28500D0B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E22472D-E3AF-4B86-B084-73593087BE1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C173DAB8-DBA0-40B5-9F19-A6EC7335564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6FD42937-EF36-4353-B9C9-2B75BE48EC7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87BA7D8-6657-4628-A938-2D0BE9FCB583}"/>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18609F94-F46A-4715-ABF1-7AF88543E462}"/>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7E34CAB8-0D18-4765-B806-8F00CAC11FE4}"/>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AAE58C4A-131C-4CD2-9580-A5CE06BEE737}"/>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CE05AA00-CC81-4E4C-AEE9-0F89AE459D49}"/>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77E867F4-B7A9-4B65-A8AC-AE7BF095F699}"/>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AF135EB7-1FA7-4AF7-920E-E2D6DE55F5C5}"/>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BC9AAB2C-1F04-49EF-8936-85529E804C5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761FDEF7-8BD0-4978-B883-5C3BEBFE52EE}"/>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71ED0871-A0A1-4203-BE1B-959BFE1B7F2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B2FD4D52-6A5D-406E-9724-80112C62AD53}"/>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E095BCDF-B4A1-4853-AB90-12022040512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55626</xdr:rowOff>
    </xdr:from>
    <xdr:to>
      <xdr:col>24</xdr:col>
      <xdr:colOff>62865</xdr:colOff>
      <xdr:row>41</xdr:row>
      <xdr:rowOff>57912</xdr:rowOff>
    </xdr:to>
    <xdr:cxnSp macro="">
      <xdr:nvCxnSpPr>
        <xdr:cNvPr id="55" name="直線コネクタ 54">
          <a:extLst>
            <a:ext uri="{FF2B5EF4-FFF2-40B4-BE49-F238E27FC236}">
              <a16:creationId xmlns:a16="http://schemas.microsoft.com/office/drawing/2014/main" id="{6BC6F95B-C8D5-455C-BEFA-1C321CB3A99F}"/>
            </a:ext>
          </a:extLst>
        </xdr:cNvPr>
        <xdr:cNvCxnSpPr/>
      </xdr:nvCxnSpPr>
      <xdr:spPr>
        <a:xfrm flipV="1">
          <a:off x="4634865" y="5713476"/>
          <a:ext cx="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61739</xdr:rowOff>
    </xdr:from>
    <xdr:ext cx="405111" cy="259045"/>
    <xdr:sp macro="" textlink="">
      <xdr:nvSpPr>
        <xdr:cNvPr id="56" name="【道路】&#10;有形固定資産減価償却率最小値テキスト">
          <a:extLst>
            <a:ext uri="{FF2B5EF4-FFF2-40B4-BE49-F238E27FC236}">
              <a16:creationId xmlns:a16="http://schemas.microsoft.com/office/drawing/2014/main" id="{ADEB9DFA-1166-414E-88C4-377FB9A52C31}"/>
            </a:ext>
          </a:extLst>
        </xdr:cNvPr>
        <xdr:cNvSpPr txBox="1"/>
      </xdr:nvSpPr>
      <xdr:spPr>
        <a:xfrm>
          <a:off x="4673600" y="709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57912</xdr:rowOff>
    </xdr:from>
    <xdr:to>
      <xdr:col>24</xdr:col>
      <xdr:colOff>152400</xdr:colOff>
      <xdr:row>41</xdr:row>
      <xdr:rowOff>57912</xdr:rowOff>
    </xdr:to>
    <xdr:cxnSp macro="">
      <xdr:nvCxnSpPr>
        <xdr:cNvPr id="57" name="直線コネクタ 56">
          <a:extLst>
            <a:ext uri="{FF2B5EF4-FFF2-40B4-BE49-F238E27FC236}">
              <a16:creationId xmlns:a16="http://schemas.microsoft.com/office/drawing/2014/main" id="{8F655F3A-DE2C-4C5E-9CC8-CC392F1A1A85}"/>
            </a:ext>
          </a:extLst>
        </xdr:cNvPr>
        <xdr:cNvCxnSpPr/>
      </xdr:nvCxnSpPr>
      <xdr:spPr>
        <a:xfrm>
          <a:off x="4546600" y="708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2303</xdr:rowOff>
    </xdr:from>
    <xdr:ext cx="405111" cy="259045"/>
    <xdr:sp macro="" textlink="">
      <xdr:nvSpPr>
        <xdr:cNvPr id="58" name="【道路】&#10;有形固定資産減価償却率最大値テキスト">
          <a:extLst>
            <a:ext uri="{FF2B5EF4-FFF2-40B4-BE49-F238E27FC236}">
              <a16:creationId xmlns:a16="http://schemas.microsoft.com/office/drawing/2014/main" id="{9A415BCB-984E-4143-B354-9C06B1996E7C}"/>
            </a:ext>
          </a:extLst>
        </xdr:cNvPr>
        <xdr:cNvSpPr txBox="1"/>
      </xdr:nvSpPr>
      <xdr:spPr>
        <a:xfrm>
          <a:off x="4673600" y="5488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55626</xdr:rowOff>
    </xdr:from>
    <xdr:to>
      <xdr:col>24</xdr:col>
      <xdr:colOff>152400</xdr:colOff>
      <xdr:row>33</xdr:row>
      <xdr:rowOff>55626</xdr:rowOff>
    </xdr:to>
    <xdr:cxnSp macro="">
      <xdr:nvCxnSpPr>
        <xdr:cNvPr id="59" name="直線コネクタ 58">
          <a:extLst>
            <a:ext uri="{FF2B5EF4-FFF2-40B4-BE49-F238E27FC236}">
              <a16:creationId xmlns:a16="http://schemas.microsoft.com/office/drawing/2014/main" id="{A95A3CAB-F21E-460B-BA8E-FBA9A5C4CA59}"/>
            </a:ext>
          </a:extLst>
        </xdr:cNvPr>
        <xdr:cNvCxnSpPr/>
      </xdr:nvCxnSpPr>
      <xdr:spPr>
        <a:xfrm>
          <a:off x="4546600" y="571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138701</xdr:rowOff>
    </xdr:from>
    <xdr:ext cx="405111" cy="259045"/>
    <xdr:sp macro="" textlink="">
      <xdr:nvSpPr>
        <xdr:cNvPr id="60" name="【道路】&#10;有形固定資産減価償却率平均値テキスト">
          <a:extLst>
            <a:ext uri="{FF2B5EF4-FFF2-40B4-BE49-F238E27FC236}">
              <a16:creationId xmlns:a16="http://schemas.microsoft.com/office/drawing/2014/main" id="{4C127E67-27A5-4013-B831-C0B7CC20B109}"/>
            </a:ext>
          </a:extLst>
        </xdr:cNvPr>
        <xdr:cNvSpPr txBox="1"/>
      </xdr:nvSpPr>
      <xdr:spPr>
        <a:xfrm>
          <a:off x="4673600" y="63109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160274</xdr:rowOff>
    </xdr:from>
    <xdr:to>
      <xdr:col>24</xdr:col>
      <xdr:colOff>114300</xdr:colOff>
      <xdr:row>37</xdr:row>
      <xdr:rowOff>90424</xdr:rowOff>
    </xdr:to>
    <xdr:sp macro="" textlink="">
      <xdr:nvSpPr>
        <xdr:cNvPr id="61" name="フローチャート: 判断 60">
          <a:extLst>
            <a:ext uri="{FF2B5EF4-FFF2-40B4-BE49-F238E27FC236}">
              <a16:creationId xmlns:a16="http://schemas.microsoft.com/office/drawing/2014/main" id="{1CAF4BAF-CBEB-4EAC-9D9B-116798BDEE16}"/>
            </a:ext>
          </a:extLst>
        </xdr:cNvPr>
        <xdr:cNvSpPr/>
      </xdr:nvSpPr>
      <xdr:spPr>
        <a:xfrm>
          <a:off x="45847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125984</xdr:rowOff>
    </xdr:from>
    <xdr:to>
      <xdr:col>20</xdr:col>
      <xdr:colOff>38100</xdr:colOff>
      <xdr:row>37</xdr:row>
      <xdr:rowOff>56134</xdr:rowOff>
    </xdr:to>
    <xdr:sp macro="" textlink="">
      <xdr:nvSpPr>
        <xdr:cNvPr id="62" name="フローチャート: 判断 61">
          <a:extLst>
            <a:ext uri="{FF2B5EF4-FFF2-40B4-BE49-F238E27FC236}">
              <a16:creationId xmlns:a16="http://schemas.microsoft.com/office/drawing/2014/main" id="{C4A65F61-9401-4409-AD9D-D3D3D6D607D5}"/>
            </a:ext>
          </a:extLst>
        </xdr:cNvPr>
        <xdr:cNvSpPr/>
      </xdr:nvSpPr>
      <xdr:spPr>
        <a:xfrm>
          <a:off x="3746500" y="62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75692</xdr:rowOff>
    </xdr:from>
    <xdr:to>
      <xdr:col>15</xdr:col>
      <xdr:colOff>101600</xdr:colOff>
      <xdr:row>37</xdr:row>
      <xdr:rowOff>5842</xdr:rowOff>
    </xdr:to>
    <xdr:sp macro="" textlink="">
      <xdr:nvSpPr>
        <xdr:cNvPr id="63" name="フローチャート: 判断 62">
          <a:extLst>
            <a:ext uri="{FF2B5EF4-FFF2-40B4-BE49-F238E27FC236}">
              <a16:creationId xmlns:a16="http://schemas.microsoft.com/office/drawing/2014/main" id="{149B02F2-7DF6-4788-86CC-E5823BB8B0F4}"/>
            </a:ext>
          </a:extLst>
        </xdr:cNvPr>
        <xdr:cNvSpPr/>
      </xdr:nvSpPr>
      <xdr:spPr>
        <a:xfrm>
          <a:off x="2857500" y="624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55118</xdr:rowOff>
    </xdr:from>
    <xdr:to>
      <xdr:col>10</xdr:col>
      <xdr:colOff>165100</xdr:colOff>
      <xdr:row>36</xdr:row>
      <xdr:rowOff>156718</xdr:rowOff>
    </xdr:to>
    <xdr:sp macro="" textlink="">
      <xdr:nvSpPr>
        <xdr:cNvPr id="64" name="フローチャート: 判断 63">
          <a:extLst>
            <a:ext uri="{FF2B5EF4-FFF2-40B4-BE49-F238E27FC236}">
              <a16:creationId xmlns:a16="http://schemas.microsoft.com/office/drawing/2014/main" id="{20450F9C-C0A7-4511-8BF3-E2337D00F911}"/>
            </a:ext>
          </a:extLst>
        </xdr:cNvPr>
        <xdr:cNvSpPr/>
      </xdr:nvSpPr>
      <xdr:spPr>
        <a:xfrm>
          <a:off x="1968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34544</xdr:rowOff>
    </xdr:from>
    <xdr:to>
      <xdr:col>6</xdr:col>
      <xdr:colOff>38100</xdr:colOff>
      <xdr:row>36</xdr:row>
      <xdr:rowOff>136144</xdr:rowOff>
    </xdr:to>
    <xdr:sp macro="" textlink="">
      <xdr:nvSpPr>
        <xdr:cNvPr id="65" name="フローチャート: 判断 64">
          <a:extLst>
            <a:ext uri="{FF2B5EF4-FFF2-40B4-BE49-F238E27FC236}">
              <a16:creationId xmlns:a16="http://schemas.microsoft.com/office/drawing/2014/main" id="{D573BE61-2757-43AE-92B9-65657B4F7A10}"/>
            </a:ext>
          </a:extLst>
        </xdr:cNvPr>
        <xdr:cNvSpPr/>
      </xdr:nvSpPr>
      <xdr:spPr>
        <a:xfrm>
          <a:off x="1079500" y="620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5EB7A0C7-CF7C-4423-AC86-604A05D6CED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CFB6314C-BA4C-4889-B999-0A18518553A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E5C6CCE3-6B1E-4DA5-8B8A-40B5AC05378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E189DC6-0DFF-46C1-9EFF-E21196B8893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4B60E94-A1C9-4BF1-A726-FB34D6FF777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105410</xdr:rowOff>
    </xdr:from>
    <xdr:to>
      <xdr:col>24</xdr:col>
      <xdr:colOff>114300</xdr:colOff>
      <xdr:row>36</xdr:row>
      <xdr:rowOff>35560</xdr:rowOff>
    </xdr:to>
    <xdr:sp macro="" textlink="">
      <xdr:nvSpPr>
        <xdr:cNvPr id="71" name="楕円 70">
          <a:extLst>
            <a:ext uri="{FF2B5EF4-FFF2-40B4-BE49-F238E27FC236}">
              <a16:creationId xmlns:a16="http://schemas.microsoft.com/office/drawing/2014/main" id="{F5798C92-A61B-4247-841A-E2804A409137}"/>
            </a:ext>
          </a:extLst>
        </xdr:cNvPr>
        <xdr:cNvSpPr/>
      </xdr:nvSpPr>
      <xdr:spPr>
        <a:xfrm>
          <a:off x="45847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128287</xdr:rowOff>
    </xdr:from>
    <xdr:ext cx="405111" cy="259045"/>
    <xdr:sp macro="" textlink="">
      <xdr:nvSpPr>
        <xdr:cNvPr id="72" name="【道路】&#10;有形固定資産減価償却率該当値テキスト">
          <a:extLst>
            <a:ext uri="{FF2B5EF4-FFF2-40B4-BE49-F238E27FC236}">
              <a16:creationId xmlns:a16="http://schemas.microsoft.com/office/drawing/2014/main" id="{EBAA81E6-ECCE-4CFF-99A7-A54CE8AB38E2}"/>
            </a:ext>
          </a:extLst>
        </xdr:cNvPr>
        <xdr:cNvSpPr txBox="1"/>
      </xdr:nvSpPr>
      <xdr:spPr>
        <a:xfrm>
          <a:off x="4673600" y="595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71120</xdr:rowOff>
    </xdr:from>
    <xdr:to>
      <xdr:col>20</xdr:col>
      <xdr:colOff>38100</xdr:colOff>
      <xdr:row>36</xdr:row>
      <xdr:rowOff>1270</xdr:rowOff>
    </xdr:to>
    <xdr:sp macro="" textlink="">
      <xdr:nvSpPr>
        <xdr:cNvPr id="73" name="楕円 72">
          <a:extLst>
            <a:ext uri="{FF2B5EF4-FFF2-40B4-BE49-F238E27FC236}">
              <a16:creationId xmlns:a16="http://schemas.microsoft.com/office/drawing/2014/main" id="{6A452BAD-D502-4A52-8B07-4B1F10634DC4}"/>
            </a:ext>
          </a:extLst>
        </xdr:cNvPr>
        <xdr:cNvSpPr/>
      </xdr:nvSpPr>
      <xdr:spPr>
        <a:xfrm>
          <a:off x="3746500" y="607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121920</xdr:rowOff>
    </xdr:from>
    <xdr:to>
      <xdr:col>24</xdr:col>
      <xdr:colOff>63500</xdr:colOff>
      <xdr:row>35</xdr:row>
      <xdr:rowOff>156210</xdr:rowOff>
    </xdr:to>
    <xdr:cxnSp macro="">
      <xdr:nvCxnSpPr>
        <xdr:cNvPr id="74" name="直線コネクタ 73">
          <a:extLst>
            <a:ext uri="{FF2B5EF4-FFF2-40B4-BE49-F238E27FC236}">
              <a16:creationId xmlns:a16="http://schemas.microsoft.com/office/drawing/2014/main" id="{150654DE-671A-4AE6-BA67-1E1471F67A6C}"/>
            </a:ext>
          </a:extLst>
        </xdr:cNvPr>
        <xdr:cNvCxnSpPr/>
      </xdr:nvCxnSpPr>
      <xdr:spPr>
        <a:xfrm>
          <a:off x="3797300" y="612267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34544</xdr:rowOff>
    </xdr:from>
    <xdr:to>
      <xdr:col>15</xdr:col>
      <xdr:colOff>101600</xdr:colOff>
      <xdr:row>35</xdr:row>
      <xdr:rowOff>136144</xdr:rowOff>
    </xdr:to>
    <xdr:sp macro="" textlink="">
      <xdr:nvSpPr>
        <xdr:cNvPr id="75" name="楕円 74">
          <a:extLst>
            <a:ext uri="{FF2B5EF4-FFF2-40B4-BE49-F238E27FC236}">
              <a16:creationId xmlns:a16="http://schemas.microsoft.com/office/drawing/2014/main" id="{FFF6FC73-2480-4119-AFE4-F4E621F6932A}"/>
            </a:ext>
          </a:extLst>
        </xdr:cNvPr>
        <xdr:cNvSpPr/>
      </xdr:nvSpPr>
      <xdr:spPr>
        <a:xfrm>
          <a:off x="2857500" y="603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85344</xdr:rowOff>
    </xdr:from>
    <xdr:to>
      <xdr:col>19</xdr:col>
      <xdr:colOff>177800</xdr:colOff>
      <xdr:row>35</xdr:row>
      <xdr:rowOff>121920</xdr:rowOff>
    </xdr:to>
    <xdr:cxnSp macro="">
      <xdr:nvCxnSpPr>
        <xdr:cNvPr id="76" name="直線コネクタ 75">
          <a:extLst>
            <a:ext uri="{FF2B5EF4-FFF2-40B4-BE49-F238E27FC236}">
              <a16:creationId xmlns:a16="http://schemas.microsoft.com/office/drawing/2014/main" id="{BC18429B-D0ED-4E96-A06D-4A206AA4A91B}"/>
            </a:ext>
          </a:extLst>
        </xdr:cNvPr>
        <xdr:cNvCxnSpPr/>
      </xdr:nvCxnSpPr>
      <xdr:spPr>
        <a:xfrm>
          <a:off x="2908300" y="608609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169418</xdr:rowOff>
    </xdr:from>
    <xdr:to>
      <xdr:col>10</xdr:col>
      <xdr:colOff>165100</xdr:colOff>
      <xdr:row>35</xdr:row>
      <xdr:rowOff>99568</xdr:rowOff>
    </xdr:to>
    <xdr:sp macro="" textlink="">
      <xdr:nvSpPr>
        <xdr:cNvPr id="77" name="楕円 76">
          <a:extLst>
            <a:ext uri="{FF2B5EF4-FFF2-40B4-BE49-F238E27FC236}">
              <a16:creationId xmlns:a16="http://schemas.microsoft.com/office/drawing/2014/main" id="{3D33CAB2-75B2-494B-80E0-B196D6728BE6}"/>
            </a:ext>
          </a:extLst>
        </xdr:cNvPr>
        <xdr:cNvSpPr/>
      </xdr:nvSpPr>
      <xdr:spPr>
        <a:xfrm>
          <a:off x="1968500" y="599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48768</xdr:rowOff>
    </xdr:from>
    <xdr:to>
      <xdr:col>15</xdr:col>
      <xdr:colOff>50800</xdr:colOff>
      <xdr:row>35</xdr:row>
      <xdr:rowOff>85344</xdr:rowOff>
    </xdr:to>
    <xdr:cxnSp macro="">
      <xdr:nvCxnSpPr>
        <xdr:cNvPr id="78" name="直線コネクタ 77">
          <a:extLst>
            <a:ext uri="{FF2B5EF4-FFF2-40B4-BE49-F238E27FC236}">
              <a16:creationId xmlns:a16="http://schemas.microsoft.com/office/drawing/2014/main" id="{AEA33FE2-9F4D-49A5-BD54-A31E66080FEE}"/>
            </a:ext>
          </a:extLst>
        </xdr:cNvPr>
        <xdr:cNvCxnSpPr/>
      </xdr:nvCxnSpPr>
      <xdr:spPr>
        <a:xfrm>
          <a:off x="2019300" y="604951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254</xdr:rowOff>
    </xdr:from>
    <xdr:to>
      <xdr:col>6</xdr:col>
      <xdr:colOff>38100</xdr:colOff>
      <xdr:row>35</xdr:row>
      <xdr:rowOff>101854</xdr:rowOff>
    </xdr:to>
    <xdr:sp macro="" textlink="">
      <xdr:nvSpPr>
        <xdr:cNvPr id="79" name="楕円 78">
          <a:extLst>
            <a:ext uri="{FF2B5EF4-FFF2-40B4-BE49-F238E27FC236}">
              <a16:creationId xmlns:a16="http://schemas.microsoft.com/office/drawing/2014/main" id="{99E4EA13-868D-4955-B2D0-CDA22F7FF14E}"/>
            </a:ext>
          </a:extLst>
        </xdr:cNvPr>
        <xdr:cNvSpPr/>
      </xdr:nvSpPr>
      <xdr:spPr>
        <a:xfrm>
          <a:off x="1079500" y="600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48768</xdr:rowOff>
    </xdr:from>
    <xdr:to>
      <xdr:col>10</xdr:col>
      <xdr:colOff>114300</xdr:colOff>
      <xdr:row>35</xdr:row>
      <xdr:rowOff>51054</xdr:rowOff>
    </xdr:to>
    <xdr:cxnSp macro="">
      <xdr:nvCxnSpPr>
        <xdr:cNvPr id="80" name="直線コネクタ 79">
          <a:extLst>
            <a:ext uri="{FF2B5EF4-FFF2-40B4-BE49-F238E27FC236}">
              <a16:creationId xmlns:a16="http://schemas.microsoft.com/office/drawing/2014/main" id="{92ADED8F-070D-47C5-9E31-CA01A33EAEE7}"/>
            </a:ext>
          </a:extLst>
        </xdr:cNvPr>
        <xdr:cNvCxnSpPr/>
      </xdr:nvCxnSpPr>
      <xdr:spPr>
        <a:xfrm flipV="1">
          <a:off x="1130300" y="604951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47261</xdr:rowOff>
    </xdr:from>
    <xdr:ext cx="405111" cy="259045"/>
    <xdr:sp macro="" textlink="">
      <xdr:nvSpPr>
        <xdr:cNvPr id="81" name="n_1aveValue【道路】&#10;有形固定資産減価償却率">
          <a:extLst>
            <a:ext uri="{FF2B5EF4-FFF2-40B4-BE49-F238E27FC236}">
              <a16:creationId xmlns:a16="http://schemas.microsoft.com/office/drawing/2014/main" id="{00698AE6-28F2-4282-95E3-C0BC65596083}"/>
            </a:ext>
          </a:extLst>
        </xdr:cNvPr>
        <xdr:cNvSpPr txBox="1"/>
      </xdr:nvSpPr>
      <xdr:spPr>
        <a:xfrm>
          <a:off x="3582044" y="6390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168419</xdr:rowOff>
    </xdr:from>
    <xdr:ext cx="405111" cy="259045"/>
    <xdr:sp macro="" textlink="">
      <xdr:nvSpPr>
        <xdr:cNvPr id="82" name="n_2aveValue【道路】&#10;有形固定資産減価償却率">
          <a:extLst>
            <a:ext uri="{FF2B5EF4-FFF2-40B4-BE49-F238E27FC236}">
              <a16:creationId xmlns:a16="http://schemas.microsoft.com/office/drawing/2014/main" id="{EE7176D4-70AC-4605-80AD-ADB72584E034}"/>
            </a:ext>
          </a:extLst>
        </xdr:cNvPr>
        <xdr:cNvSpPr txBox="1"/>
      </xdr:nvSpPr>
      <xdr:spPr>
        <a:xfrm>
          <a:off x="2705744" y="6340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147845</xdr:rowOff>
    </xdr:from>
    <xdr:ext cx="405111" cy="259045"/>
    <xdr:sp macro="" textlink="">
      <xdr:nvSpPr>
        <xdr:cNvPr id="83" name="n_3aveValue【道路】&#10;有形固定資産減価償却率">
          <a:extLst>
            <a:ext uri="{FF2B5EF4-FFF2-40B4-BE49-F238E27FC236}">
              <a16:creationId xmlns:a16="http://schemas.microsoft.com/office/drawing/2014/main" id="{06856C84-4196-419D-89CC-8CFC54C9686D}"/>
            </a:ext>
          </a:extLst>
        </xdr:cNvPr>
        <xdr:cNvSpPr txBox="1"/>
      </xdr:nvSpPr>
      <xdr:spPr>
        <a:xfrm>
          <a:off x="1816744" y="632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127271</xdr:rowOff>
    </xdr:from>
    <xdr:ext cx="405111" cy="259045"/>
    <xdr:sp macro="" textlink="">
      <xdr:nvSpPr>
        <xdr:cNvPr id="84" name="n_4aveValue【道路】&#10;有形固定資産減価償却率">
          <a:extLst>
            <a:ext uri="{FF2B5EF4-FFF2-40B4-BE49-F238E27FC236}">
              <a16:creationId xmlns:a16="http://schemas.microsoft.com/office/drawing/2014/main" id="{1DAE9DD5-A292-434E-B3A7-029281E1217E}"/>
            </a:ext>
          </a:extLst>
        </xdr:cNvPr>
        <xdr:cNvSpPr txBox="1"/>
      </xdr:nvSpPr>
      <xdr:spPr>
        <a:xfrm>
          <a:off x="927744" y="629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17797</xdr:rowOff>
    </xdr:from>
    <xdr:ext cx="405111" cy="259045"/>
    <xdr:sp macro="" textlink="">
      <xdr:nvSpPr>
        <xdr:cNvPr id="85" name="n_1mainValue【道路】&#10;有形固定資産減価償却率">
          <a:extLst>
            <a:ext uri="{FF2B5EF4-FFF2-40B4-BE49-F238E27FC236}">
              <a16:creationId xmlns:a16="http://schemas.microsoft.com/office/drawing/2014/main" id="{B0C44841-2C7E-47C9-B6A8-81A9B1707550}"/>
            </a:ext>
          </a:extLst>
        </xdr:cNvPr>
        <xdr:cNvSpPr txBox="1"/>
      </xdr:nvSpPr>
      <xdr:spPr>
        <a:xfrm>
          <a:off x="3582044" y="584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152671</xdr:rowOff>
    </xdr:from>
    <xdr:ext cx="405111" cy="259045"/>
    <xdr:sp macro="" textlink="">
      <xdr:nvSpPr>
        <xdr:cNvPr id="86" name="n_2mainValue【道路】&#10;有形固定資産減価償却率">
          <a:extLst>
            <a:ext uri="{FF2B5EF4-FFF2-40B4-BE49-F238E27FC236}">
              <a16:creationId xmlns:a16="http://schemas.microsoft.com/office/drawing/2014/main" id="{D03FDFC1-0259-4264-A06F-3FE8F9D31644}"/>
            </a:ext>
          </a:extLst>
        </xdr:cNvPr>
        <xdr:cNvSpPr txBox="1"/>
      </xdr:nvSpPr>
      <xdr:spPr>
        <a:xfrm>
          <a:off x="2705744" y="581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116095</xdr:rowOff>
    </xdr:from>
    <xdr:ext cx="405111" cy="259045"/>
    <xdr:sp macro="" textlink="">
      <xdr:nvSpPr>
        <xdr:cNvPr id="87" name="n_3mainValue【道路】&#10;有形固定資産減価償却率">
          <a:extLst>
            <a:ext uri="{FF2B5EF4-FFF2-40B4-BE49-F238E27FC236}">
              <a16:creationId xmlns:a16="http://schemas.microsoft.com/office/drawing/2014/main" id="{7B01C593-0E5E-4A41-A590-E5556BA07BE1}"/>
            </a:ext>
          </a:extLst>
        </xdr:cNvPr>
        <xdr:cNvSpPr txBox="1"/>
      </xdr:nvSpPr>
      <xdr:spPr>
        <a:xfrm>
          <a:off x="1816744" y="5773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118381</xdr:rowOff>
    </xdr:from>
    <xdr:ext cx="405111" cy="259045"/>
    <xdr:sp macro="" textlink="">
      <xdr:nvSpPr>
        <xdr:cNvPr id="88" name="n_4mainValue【道路】&#10;有形固定資産減価償却率">
          <a:extLst>
            <a:ext uri="{FF2B5EF4-FFF2-40B4-BE49-F238E27FC236}">
              <a16:creationId xmlns:a16="http://schemas.microsoft.com/office/drawing/2014/main" id="{23919027-789B-4550-878D-FAEEB5A4D723}"/>
            </a:ext>
          </a:extLst>
        </xdr:cNvPr>
        <xdr:cNvSpPr txBox="1"/>
      </xdr:nvSpPr>
      <xdr:spPr>
        <a:xfrm>
          <a:off x="927744" y="577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DD0F7219-15F6-4439-8F93-F4C954DB90C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B4094B6B-2727-4487-86D7-34D6A91F059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FDED1B68-3038-4409-A07A-DC3D3E35D60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7A6D75CA-524A-47B9-8326-3E34894FCC5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B308D212-6A45-4783-916E-348094D8612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36DDF4C6-E429-4E83-A4C1-DF3A631C2AD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DA2ECF8A-861C-45CF-82D2-DFFCF461328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EA04E9E2-D231-43A8-A547-9B99CBCC5DF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260A792A-5E15-4CBA-8401-37ABE0F17EB3}"/>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D0945A38-1FE8-4D69-B990-A4A46958E83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64FC44BB-3CA4-4C91-B1CA-AB43104325C3}"/>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D2751391-D671-410F-8014-40A993901E93}"/>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3CE03340-7B7E-4747-948A-3F7F673CDDBE}"/>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2FD84E55-476D-4F84-BD86-2021B301F5CD}"/>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1EAF715A-469C-45F5-8EB6-000C790A1AB9}"/>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F3BDCCA7-C84B-4F85-A230-42DB46E41CA3}"/>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60E0366E-2208-4359-85DC-0ECE1299EEBA}"/>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53FBDE1B-A7FD-442D-BA83-BAE12B3B9A79}"/>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1374FBF3-89DD-4149-A75B-60BF6D497D2B}"/>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5CB3A823-72FD-4883-A79C-1E3BC48D1F9A}"/>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4B402F61-F6C2-4D2A-B358-2973E54D73E6}"/>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8208F704-8872-44D3-8275-D08C8B618729}"/>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D9D3935B-F90B-485E-99B3-0EA6DB451BC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104908</xdr:rowOff>
    </xdr:from>
    <xdr:to>
      <xdr:col>54</xdr:col>
      <xdr:colOff>189865</xdr:colOff>
      <xdr:row>41</xdr:row>
      <xdr:rowOff>149657</xdr:rowOff>
    </xdr:to>
    <xdr:cxnSp macro="">
      <xdr:nvCxnSpPr>
        <xdr:cNvPr id="112" name="直線コネクタ 111">
          <a:extLst>
            <a:ext uri="{FF2B5EF4-FFF2-40B4-BE49-F238E27FC236}">
              <a16:creationId xmlns:a16="http://schemas.microsoft.com/office/drawing/2014/main" id="{BF0A99E5-A7BC-4B58-B571-018A5E19C5A1}"/>
            </a:ext>
          </a:extLst>
        </xdr:cNvPr>
        <xdr:cNvCxnSpPr/>
      </xdr:nvCxnSpPr>
      <xdr:spPr>
        <a:xfrm flipV="1">
          <a:off x="10476865" y="5934208"/>
          <a:ext cx="0" cy="1244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153484</xdr:rowOff>
    </xdr:from>
    <xdr:ext cx="469744" cy="259045"/>
    <xdr:sp macro="" textlink="">
      <xdr:nvSpPr>
        <xdr:cNvPr id="113" name="【道路】&#10;一人当たり延長最小値テキスト">
          <a:extLst>
            <a:ext uri="{FF2B5EF4-FFF2-40B4-BE49-F238E27FC236}">
              <a16:creationId xmlns:a16="http://schemas.microsoft.com/office/drawing/2014/main" id="{5BBE4670-B730-46AE-96CD-A4CB6BBE9713}"/>
            </a:ext>
          </a:extLst>
        </xdr:cNvPr>
        <xdr:cNvSpPr txBox="1"/>
      </xdr:nvSpPr>
      <xdr:spPr>
        <a:xfrm>
          <a:off x="10515600" y="7182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149657</xdr:rowOff>
    </xdr:from>
    <xdr:to>
      <xdr:col>55</xdr:col>
      <xdr:colOff>88900</xdr:colOff>
      <xdr:row>41</xdr:row>
      <xdr:rowOff>149657</xdr:rowOff>
    </xdr:to>
    <xdr:cxnSp macro="">
      <xdr:nvCxnSpPr>
        <xdr:cNvPr id="114" name="直線コネクタ 113">
          <a:extLst>
            <a:ext uri="{FF2B5EF4-FFF2-40B4-BE49-F238E27FC236}">
              <a16:creationId xmlns:a16="http://schemas.microsoft.com/office/drawing/2014/main" id="{69A32504-C018-4B65-ADFF-44633EDA2D25}"/>
            </a:ext>
          </a:extLst>
        </xdr:cNvPr>
        <xdr:cNvCxnSpPr/>
      </xdr:nvCxnSpPr>
      <xdr:spPr>
        <a:xfrm>
          <a:off x="10388600" y="717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51585</xdr:rowOff>
    </xdr:from>
    <xdr:ext cx="534377" cy="259045"/>
    <xdr:sp macro="" textlink="">
      <xdr:nvSpPr>
        <xdr:cNvPr id="115" name="【道路】&#10;一人当たり延長最大値テキスト">
          <a:extLst>
            <a:ext uri="{FF2B5EF4-FFF2-40B4-BE49-F238E27FC236}">
              <a16:creationId xmlns:a16="http://schemas.microsoft.com/office/drawing/2014/main" id="{0A26F315-09DE-404C-A93C-B512BC078DF8}"/>
            </a:ext>
          </a:extLst>
        </xdr:cNvPr>
        <xdr:cNvSpPr txBox="1"/>
      </xdr:nvSpPr>
      <xdr:spPr>
        <a:xfrm>
          <a:off x="10515600" y="570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104908</xdr:rowOff>
    </xdr:from>
    <xdr:to>
      <xdr:col>55</xdr:col>
      <xdr:colOff>88900</xdr:colOff>
      <xdr:row>34</xdr:row>
      <xdr:rowOff>104908</xdr:rowOff>
    </xdr:to>
    <xdr:cxnSp macro="">
      <xdr:nvCxnSpPr>
        <xdr:cNvPr id="116" name="直線コネクタ 115">
          <a:extLst>
            <a:ext uri="{FF2B5EF4-FFF2-40B4-BE49-F238E27FC236}">
              <a16:creationId xmlns:a16="http://schemas.microsoft.com/office/drawing/2014/main" id="{5382BD65-6A05-4921-9993-4B6251018E6A}"/>
            </a:ext>
          </a:extLst>
        </xdr:cNvPr>
        <xdr:cNvCxnSpPr/>
      </xdr:nvCxnSpPr>
      <xdr:spPr>
        <a:xfrm>
          <a:off x="10388600" y="5934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49585</xdr:rowOff>
    </xdr:from>
    <xdr:ext cx="534377" cy="259045"/>
    <xdr:sp macro="" textlink="">
      <xdr:nvSpPr>
        <xdr:cNvPr id="117" name="【道路】&#10;一人当たり延長平均値テキスト">
          <a:extLst>
            <a:ext uri="{FF2B5EF4-FFF2-40B4-BE49-F238E27FC236}">
              <a16:creationId xmlns:a16="http://schemas.microsoft.com/office/drawing/2014/main" id="{E160C429-8AF2-4FE2-ACDB-8119ACD9EF0D}"/>
            </a:ext>
          </a:extLst>
        </xdr:cNvPr>
        <xdr:cNvSpPr txBox="1"/>
      </xdr:nvSpPr>
      <xdr:spPr>
        <a:xfrm>
          <a:off x="10515600" y="67361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71158</xdr:rowOff>
    </xdr:from>
    <xdr:to>
      <xdr:col>55</xdr:col>
      <xdr:colOff>50800</xdr:colOff>
      <xdr:row>40</xdr:row>
      <xdr:rowOff>1308</xdr:rowOff>
    </xdr:to>
    <xdr:sp macro="" textlink="">
      <xdr:nvSpPr>
        <xdr:cNvPr id="118" name="フローチャート: 判断 117">
          <a:extLst>
            <a:ext uri="{FF2B5EF4-FFF2-40B4-BE49-F238E27FC236}">
              <a16:creationId xmlns:a16="http://schemas.microsoft.com/office/drawing/2014/main" id="{EB8DF1F1-EFE8-48C5-BC9F-D945A1DE9D00}"/>
            </a:ext>
          </a:extLst>
        </xdr:cNvPr>
        <xdr:cNvSpPr/>
      </xdr:nvSpPr>
      <xdr:spPr>
        <a:xfrm>
          <a:off x="10426700" y="675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82379</xdr:rowOff>
    </xdr:from>
    <xdr:to>
      <xdr:col>50</xdr:col>
      <xdr:colOff>165100</xdr:colOff>
      <xdr:row>40</xdr:row>
      <xdr:rowOff>12529</xdr:rowOff>
    </xdr:to>
    <xdr:sp macro="" textlink="">
      <xdr:nvSpPr>
        <xdr:cNvPr id="119" name="フローチャート: 判断 118">
          <a:extLst>
            <a:ext uri="{FF2B5EF4-FFF2-40B4-BE49-F238E27FC236}">
              <a16:creationId xmlns:a16="http://schemas.microsoft.com/office/drawing/2014/main" id="{18345CB0-7FF7-4232-BDF5-A550FFC98971}"/>
            </a:ext>
          </a:extLst>
        </xdr:cNvPr>
        <xdr:cNvSpPr/>
      </xdr:nvSpPr>
      <xdr:spPr>
        <a:xfrm>
          <a:off x="9588500" y="676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156731</xdr:rowOff>
    </xdr:from>
    <xdr:to>
      <xdr:col>46</xdr:col>
      <xdr:colOff>38100</xdr:colOff>
      <xdr:row>37</xdr:row>
      <xdr:rowOff>86881</xdr:rowOff>
    </xdr:to>
    <xdr:sp macro="" textlink="">
      <xdr:nvSpPr>
        <xdr:cNvPr id="120" name="フローチャート: 判断 119">
          <a:extLst>
            <a:ext uri="{FF2B5EF4-FFF2-40B4-BE49-F238E27FC236}">
              <a16:creationId xmlns:a16="http://schemas.microsoft.com/office/drawing/2014/main" id="{8DBE8BA4-46A3-4FDD-BC29-05139CE8CA89}"/>
            </a:ext>
          </a:extLst>
        </xdr:cNvPr>
        <xdr:cNvSpPr/>
      </xdr:nvSpPr>
      <xdr:spPr>
        <a:xfrm>
          <a:off x="8699500" y="632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36</xdr:row>
      <xdr:rowOff>126460</xdr:rowOff>
    </xdr:from>
    <xdr:to>
      <xdr:col>41</xdr:col>
      <xdr:colOff>101600</xdr:colOff>
      <xdr:row>37</xdr:row>
      <xdr:rowOff>56610</xdr:rowOff>
    </xdr:to>
    <xdr:sp macro="" textlink="">
      <xdr:nvSpPr>
        <xdr:cNvPr id="121" name="フローチャート: 判断 120">
          <a:extLst>
            <a:ext uri="{FF2B5EF4-FFF2-40B4-BE49-F238E27FC236}">
              <a16:creationId xmlns:a16="http://schemas.microsoft.com/office/drawing/2014/main" id="{D2A5C386-32AC-41CC-ACC9-BFE40220946A}"/>
            </a:ext>
          </a:extLst>
        </xdr:cNvPr>
        <xdr:cNvSpPr/>
      </xdr:nvSpPr>
      <xdr:spPr>
        <a:xfrm>
          <a:off x="7810500" y="629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4331</xdr:rowOff>
    </xdr:from>
    <xdr:to>
      <xdr:col>36</xdr:col>
      <xdr:colOff>165100</xdr:colOff>
      <xdr:row>37</xdr:row>
      <xdr:rowOff>105931</xdr:rowOff>
    </xdr:to>
    <xdr:sp macro="" textlink="">
      <xdr:nvSpPr>
        <xdr:cNvPr id="122" name="フローチャート: 判断 121">
          <a:extLst>
            <a:ext uri="{FF2B5EF4-FFF2-40B4-BE49-F238E27FC236}">
              <a16:creationId xmlns:a16="http://schemas.microsoft.com/office/drawing/2014/main" id="{144609C5-20AA-4379-8BC8-838CB5C7D401}"/>
            </a:ext>
          </a:extLst>
        </xdr:cNvPr>
        <xdr:cNvSpPr/>
      </xdr:nvSpPr>
      <xdr:spPr>
        <a:xfrm>
          <a:off x="6921500" y="634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214BBC4E-4D8E-4F66-BD0C-F9D2FDF8847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BFC5385C-E211-4A29-8569-D3DB270595F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1BA5ECBD-510C-4603-B077-A2925A57FF7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6687379C-31C1-4C6A-B19A-C7A75FB3FBC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A062B345-FE5D-4973-9B5F-AFAD15B80EB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3950</xdr:rowOff>
    </xdr:from>
    <xdr:to>
      <xdr:col>55</xdr:col>
      <xdr:colOff>50800</xdr:colOff>
      <xdr:row>37</xdr:row>
      <xdr:rowOff>105550</xdr:rowOff>
    </xdr:to>
    <xdr:sp macro="" textlink="">
      <xdr:nvSpPr>
        <xdr:cNvPr id="128" name="楕円 127">
          <a:extLst>
            <a:ext uri="{FF2B5EF4-FFF2-40B4-BE49-F238E27FC236}">
              <a16:creationId xmlns:a16="http://schemas.microsoft.com/office/drawing/2014/main" id="{F5AC6064-87BF-46D2-97A3-DBE98DD0D3F3}"/>
            </a:ext>
          </a:extLst>
        </xdr:cNvPr>
        <xdr:cNvSpPr/>
      </xdr:nvSpPr>
      <xdr:spPr>
        <a:xfrm>
          <a:off x="10426700" y="634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26827</xdr:rowOff>
    </xdr:from>
    <xdr:ext cx="534377" cy="259045"/>
    <xdr:sp macro="" textlink="">
      <xdr:nvSpPr>
        <xdr:cNvPr id="129" name="【道路】&#10;一人当たり延長該当値テキスト">
          <a:extLst>
            <a:ext uri="{FF2B5EF4-FFF2-40B4-BE49-F238E27FC236}">
              <a16:creationId xmlns:a16="http://schemas.microsoft.com/office/drawing/2014/main" id="{2222884C-D3E9-4D84-946D-157E02F47733}"/>
            </a:ext>
          </a:extLst>
        </xdr:cNvPr>
        <xdr:cNvSpPr txBox="1"/>
      </xdr:nvSpPr>
      <xdr:spPr>
        <a:xfrm>
          <a:off x="10515600" y="619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16199</xdr:rowOff>
    </xdr:from>
    <xdr:to>
      <xdr:col>50</xdr:col>
      <xdr:colOff>165100</xdr:colOff>
      <xdr:row>37</xdr:row>
      <xdr:rowOff>117799</xdr:rowOff>
    </xdr:to>
    <xdr:sp macro="" textlink="">
      <xdr:nvSpPr>
        <xdr:cNvPr id="130" name="楕円 129">
          <a:extLst>
            <a:ext uri="{FF2B5EF4-FFF2-40B4-BE49-F238E27FC236}">
              <a16:creationId xmlns:a16="http://schemas.microsoft.com/office/drawing/2014/main" id="{4C9D4D91-A178-4588-B5FA-169E4B33C0FC}"/>
            </a:ext>
          </a:extLst>
        </xdr:cNvPr>
        <xdr:cNvSpPr/>
      </xdr:nvSpPr>
      <xdr:spPr>
        <a:xfrm>
          <a:off x="9588500" y="635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54750</xdr:rowOff>
    </xdr:from>
    <xdr:to>
      <xdr:col>55</xdr:col>
      <xdr:colOff>0</xdr:colOff>
      <xdr:row>37</xdr:row>
      <xdr:rowOff>66999</xdr:rowOff>
    </xdr:to>
    <xdr:cxnSp macro="">
      <xdr:nvCxnSpPr>
        <xdr:cNvPr id="131" name="直線コネクタ 130">
          <a:extLst>
            <a:ext uri="{FF2B5EF4-FFF2-40B4-BE49-F238E27FC236}">
              <a16:creationId xmlns:a16="http://schemas.microsoft.com/office/drawing/2014/main" id="{C27006D6-C34B-4228-8EB4-92B1738D947F}"/>
            </a:ext>
          </a:extLst>
        </xdr:cNvPr>
        <xdr:cNvCxnSpPr/>
      </xdr:nvCxnSpPr>
      <xdr:spPr>
        <a:xfrm flipV="1">
          <a:off x="9639300" y="6398400"/>
          <a:ext cx="838200" cy="12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30144</xdr:rowOff>
    </xdr:from>
    <xdr:to>
      <xdr:col>46</xdr:col>
      <xdr:colOff>38100</xdr:colOff>
      <xdr:row>37</xdr:row>
      <xdr:rowOff>131744</xdr:rowOff>
    </xdr:to>
    <xdr:sp macro="" textlink="">
      <xdr:nvSpPr>
        <xdr:cNvPr id="132" name="楕円 131">
          <a:extLst>
            <a:ext uri="{FF2B5EF4-FFF2-40B4-BE49-F238E27FC236}">
              <a16:creationId xmlns:a16="http://schemas.microsoft.com/office/drawing/2014/main" id="{DCC6A150-1F92-4F7D-B762-7C37457DE7C2}"/>
            </a:ext>
          </a:extLst>
        </xdr:cNvPr>
        <xdr:cNvSpPr/>
      </xdr:nvSpPr>
      <xdr:spPr>
        <a:xfrm>
          <a:off x="8699500" y="637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66999</xdr:rowOff>
    </xdr:from>
    <xdr:to>
      <xdr:col>50</xdr:col>
      <xdr:colOff>114300</xdr:colOff>
      <xdr:row>37</xdr:row>
      <xdr:rowOff>80944</xdr:rowOff>
    </xdr:to>
    <xdr:cxnSp macro="">
      <xdr:nvCxnSpPr>
        <xdr:cNvPr id="133" name="直線コネクタ 132">
          <a:extLst>
            <a:ext uri="{FF2B5EF4-FFF2-40B4-BE49-F238E27FC236}">
              <a16:creationId xmlns:a16="http://schemas.microsoft.com/office/drawing/2014/main" id="{AC330958-D347-4CE7-AF68-03B132863FEA}"/>
            </a:ext>
          </a:extLst>
        </xdr:cNvPr>
        <xdr:cNvCxnSpPr/>
      </xdr:nvCxnSpPr>
      <xdr:spPr>
        <a:xfrm flipV="1">
          <a:off x="8750300" y="6410649"/>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45079</xdr:rowOff>
    </xdr:from>
    <xdr:to>
      <xdr:col>41</xdr:col>
      <xdr:colOff>101600</xdr:colOff>
      <xdr:row>37</xdr:row>
      <xdr:rowOff>146679</xdr:rowOff>
    </xdr:to>
    <xdr:sp macro="" textlink="">
      <xdr:nvSpPr>
        <xdr:cNvPr id="134" name="楕円 133">
          <a:extLst>
            <a:ext uri="{FF2B5EF4-FFF2-40B4-BE49-F238E27FC236}">
              <a16:creationId xmlns:a16="http://schemas.microsoft.com/office/drawing/2014/main" id="{9CD93E10-B03F-402D-B29D-CBD0017724F4}"/>
            </a:ext>
          </a:extLst>
        </xdr:cNvPr>
        <xdr:cNvSpPr/>
      </xdr:nvSpPr>
      <xdr:spPr>
        <a:xfrm>
          <a:off x="7810500" y="638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80944</xdr:rowOff>
    </xdr:from>
    <xdr:to>
      <xdr:col>45</xdr:col>
      <xdr:colOff>177800</xdr:colOff>
      <xdr:row>37</xdr:row>
      <xdr:rowOff>95879</xdr:rowOff>
    </xdr:to>
    <xdr:cxnSp macro="">
      <xdr:nvCxnSpPr>
        <xdr:cNvPr id="135" name="直線コネクタ 134">
          <a:extLst>
            <a:ext uri="{FF2B5EF4-FFF2-40B4-BE49-F238E27FC236}">
              <a16:creationId xmlns:a16="http://schemas.microsoft.com/office/drawing/2014/main" id="{4087EC68-0B74-4C55-9FF6-2C5194950C1F}"/>
            </a:ext>
          </a:extLst>
        </xdr:cNvPr>
        <xdr:cNvCxnSpPr/>
      </xdr:nvCxnSpPr>
      <xdr:spPr>
        <a:xfrm flipV="1">
          <a:off x="7861300" y="6424594"/>
          <a:ext cx="889000" cy="1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57995</xdr:rowOff>
    </xdr:from>
    <xdr:to>
      <xdr:col>36</xdr:col>
      <xdr:colOff>165100</xdr:colOff>
      <xdr:row>37</xdr:row>
      <xdr:rowOff>159595</xdr:rowOff>
    </xdr:to>
    <xdr:sp macro="" textlink="">
      <xdr:nvSpPr>
        <xdr:cNvPr id="136" name="楕円 135">
          <a:extLst>
            <a:ext uri="{FF2B5EF4-FFF2-40B4-BE49-F238E27FC236}">
              <a16:creationId xmlns:a16="http://schemas.microsoft.com/office/drawing/2014/main" id="{9591A667-B702-4B3E-BC04-9B52D27FC9CD}"/>
            </a:ext>
          </a:extLst>
        </xdr:cNvPr>
        <xdr:cNvSpPr/>
      </xdr:nvSpPr>
      <xdr:spPr>
        <a:xfrm>
          <a:off x="6921500" y="640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95879</xdr:rowOff>
    </xdr:from>
    <xdr:to>
      <xdr:col>41</xdr:col>
      <xdr:colOff>50800</xdr:colOff>
      <xdr:row>37</xdr:row>
      <xdr:rowOff>108795</xdr:rowOff>
    </xdr:to>
    <xdr:cxnSp macro="">
      <xdr:nvCxnSpPr>
        <xdr:cNvPr id="137" name="直線コネクタ 136">
          <a:extLst>
            <a:ext uri="{FF2B5EF4-FFF2-40B4-BE49-F238E27FC236}">
              <a16:creationId xmlns:a16="http://schemas.microsoft.com/office/drawing/2014/main" id="{F38B5517-16B6-417D-BAB1-8F49B150BC3F}"/>
            </a:ext>
          </a:extLst>
        </xdr:cNvPr>
        <xdr:cNvCxnSpPr/>
      </xdr:nvCxnSpPr>
      <xdr:spPr>
        <a:xfrm flipV="1">
          <a:off x="6972300" y="6439529"/>
          <a:ext cx="889000" cy="1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3656</xdr:rowOff>
    </xdr:from>
    <xdr:ext cx="534377" cy="259045"/>
    <xdr:sp macro="" textlink="">
      <xdr:nvSpPr>
        <xdr:cNvPr id="138" name="n_1aveValue【道路】&#10;一人当たり延長">
          <a:extLst>
            <a:ext uri="{FF2B5EF4-FFF2-40B4-BE49-F238E27FC236}">
              <a16:creationId xmlns:a16="http://schemas.microsoft.com/office/drawing/2014/main" id="{FEFE3CCA-DA25-4CFE-ACA8-C1DAAFF8282F}"/>
            </a:ext>
          </a:extLst>
        </xdr:cNvPr>
        <xdr:cNvSpPr txBox="1"/>
      </xdr:nvSpPr>
      <xdr:spPr>
        <a:xfrm>
          <a:off x="9359411" y="686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103408</xdr:rowOff>
    </xdr:from>
    <xdr:ext cx="534377" cy="259045"/>
    <xdr:sp macro="" textlink="">
      <xdr:nvSpPr>
        <xdr:cNvPr id="139" name="n_2aveValue【道路】&#10;一人当たり延長">
          <a:extLst>
            <a:ext uri="{FF2B5EF4-FFF2-40B4-BE49-F238E27FC236}">
              <a16:creationId xmlns:a16="http://schemas.microsoft.com/office/drawing/2014/main" id="{F05CC0A9-34BD-4972-9191-18AC6E3F9923}"/>
            </a:ext>
          </a:extLst>
        </xdr:cNvPr>
        <xdr:cNvSpPr txBox="1"/>
      </xdr:nvSpPr>
      <xdr:spPr>
        <a:xfrm>
          <a:off x="8483111" y="610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73137</xdr:rowOff>
    </xdr:from>
    <xdr:ext cx="534377" cy="259045"/>
    <xdr:sp macro="" textlink="">
      <xdr:nvSpPr>
        <xdr:cNvPr id="140" name="n_3aveValue【道路】&#10;一人当たり延長">
          <a:extLst>
            <a:ext uri="{FF2B5EF4-FFF2-40B4-BE49-F238E27FC236}">
              <a16:creationId xmlns:a16="http://schemas.microsoft.com/office/drawing/2014/main" id="{690AE0F9-4062-44EF-BC95-5B6E61960238}"/>
            </a:ext>
          </a:extLst>
        </xdr:cNvPr>
        <xdr:cNvSpPr txBox="1"/>
      </xdr:nvSpPr>
      <xdr:spPr>
        <a:xfrm>
          <a:off x="7594111" y="607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122458</xdr:rowOff>
    </xdr:from>
    <xdr:ext cx="534377" cy="259045"/>
    <xdr:sp macro="" textlink="">
      <xdr:nvSpPr>
        <xdr:cNvPr id="141" name="n_4aveValue【道路】&#10;一人当たり延長">
          <a:extLst>
            <a:ext uri="{FF2B5EF4-FFF2-40B4-BE49-F238E27FC236}">
              <a16:creationId xmlns:a16="http://schemas.microsoft.com/office/drawing/2014/main" id="{C5DDDC5E-D189-4536-AF32-48E2ADF411DB}"/>
            </a:ext>
          </a:extLst>
        </xdr:cNvPr>
        <xdr:cNvSpPr txBox="1"/>
      </xdr:nvSpPr>
      <xdr:spPr>
        <a:xfrm>
          <a:off x="6705111" y="612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134326</xdr:rowOff>
    </xdr:from>
    <xdr:ext cx="534377" cy="259045"/>
    <xdr:sp macro="" textlink="">
      <xdr:nvSpPr>
        <xdr:cNvPr id="142" name="n_1mainValue【道路】&#10;一人当たり延長">
          <a:extLst>
            <a:ext uri="{FF2B5EF4-FFF2-40B4-BE49-F238E27FC236}">
              <a16:creationId xmlns:a16="http://schemas.microsoft.com/office/drawing/2014/main" id="{1F482420-D8A8-4FF2-A7D7-5A2918E113BC}"/>
            </a:ext>
          </a:extLst>
        </xdr:cNvPr>
        <xdr:cNvSpPr txBox="1"/>
      </xdr:nvSpPr>
      <xdr:spPr>
        <a:xfrm>
          <a:off x="9359411" y="613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122871</xdr:rowOff>
    </xdr:from>
    <xdr:ext cx="534377" cy="259045"/>
    <xdr:sp macro="" textlink="">
      <xdr:nvSpPr>
        <xdr:cNvPr id="143" name="n_2mainValue【道路】&#10;一人当たり延長">
          <a:extLst>
            <a:ext uri="{FF2B5EF4-FFF2-40B4-BE49-F238E27FC236}">
              <a16:creationId xmlns:a16="http://schemas.microsoft.com/office/drawing/2014/main" id="{8EE965AB-D2C3-4DDB-B7FB-BF4D212E3EED}"/>
            </a:ext>
          </a:extLst>
        </xdr:cNvPr>
        <xdr:cNvSpPr txBox="1"/>
      </xdr:nvSpPr>
      <xdr:spPr>
        <a:xfrm>
          <a:off x="8483111" y="646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137806</xdr:rowOff>
    </xdr:from>
    <xdr:ext cx="534377" cy="259045"/>
    <xdr:sp macro="" textlink="">
      <xdr:nvSpPr>
        <xdr:cNvPr id="144" name="n_3mainValue【道路】&#10;一人当たり延長">
          <a:extLst>
            <a:ext uri="{FF2B5EF4-FFF2-40B4-BE49-F238E27FC236}">
              <a16:creationId xmlns:a16="http://schemas.microsoft.com/office/drawing/2014/main" id="{DFD29BCA-F29E-416C-9985-7FCAAE5ED7BF}"/>
            </a:ext>
          </a:extLst>
        </xdr:cNvPr>
        <xdr:cNvSpPr txBox="1"/>
      </xdr:nvSpPr>
      <xdr:spPr>
        <a:xfrm>
          <a:off x="7594111" y="648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150722</xdr:rowOff>
    </xdr:from>
    <xdr:ext cx="534377" cy="259045"/>
    <xdr:sp macro="" textlink="">
      <xdr:nvSpPr>
        <xdr:cNvPr id="145" name="n_4mainValue【道路】&#10;一人当たり延長">
          <a:extLst>
            <a:ext uri="{FF2B5EF4-FFF2-40B4-BE49-F238E27FC236}">
              <a16:creationId xmlns:a16="http://schemas.microsoft.com/office/drawing/2014/main" id="{D08094F4-9638-45BA-8F6C-3361FD7D4223}"/>
            </a:ext>
          </a:extLst>
        </xdr:cNvPr>
        <xdr:cNvSpPr txBox="1"/>
      </xdr:nvSpPr>
      <xdr:spPr>
        <a:xfrm>
          <a:off x="6705111" y="649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E42FC89D-3630-45D9-B726-C43C98E8A90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C8A2A66-DEC8-49B5-A01E-C366950ABCD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95B3CB75-69BC-499E-B35D-B8AC94935CB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AF55D0DE-0A88-4AF8-9A48-290835C5C7E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D22C84BD-354C-42AB-9725-0816294812D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FFF43F90-5D25-44B9-BF56-4AFA7109E6F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BC74F002-501B-4C18-9302-0F9B085C2F9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7B4FDC9B-7513-41C5-B54A-5B300A7E629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3F16EB46-2068-41E1-BD88-1AC4693DAE8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AE3143A3-6D33-41F6-9F85-BF341F03AAA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202B9C8A-68D5-4507-98E5-D52864997571}"/>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16EDC394-8C37-4707-8F87-BDAB2A14B255}"/>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870B65EB-34CF-49D4-815F-9AE56E6E93EF}"/>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FB8A2715-D4D1-41F4-A5F6-72C1EB9D4D29}"/>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C9BBFB21-A94C-4F9A-B49E-388BF47430CB}"/>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59A919F6-0473-4B26-8AA6-4E99BF33DA2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52775B7B-6AB7-4DC8-966A-7F79FE154EF6}"/>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B8CAE9FF-B5D7-4506-97E8-7EBBE14AF4F9}"/>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0EFEC52F-7494-44C8-BFE2-BD5691A97643}"/>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7E21B09B-A208-426D-B9E5-45F34BF1131B}"/>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C0BECCB5-34E6-461D-83F3-C9DB142C70A3}"/>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E9859886-BB91-4192-B66B-2109FB83093A}"/>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31C905AF-430C-4357-BE9E-57C9B3347A27}"/>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65F8A5F7-53C1-4182-8592-7E6A02EE5B3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A69C2483-8C0A-4035-8B27-0BA15022572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84909</xdr:rowOff>
    </xdr:from>
    <xdr:to>
      <xdr:col>24</xdr:col>
      <xdr:colOff>62865</xdr:colOff>
      <xdr:row>63</xdr:row>
      <xdr:rowOff>153488</xdr:rowOff>
    </xdr:to>
    <xdr:cxnSp macro="">
      <xdr:nvCxnSpPr>
        <xdr:cNvPr id="171" name="直線コネクタ 170">
          <a:extLst>
            <a:ext uri="{FF2B5EF4-FFF2-40B4-BE49-F238E27FC236}">
              <a16:creationId xmlns:a16="http://schemas.microsoft.com/office/drawing/2014/main" id="{FF5264EA-18A1-4E2A-96CE-C1C65F8CD8AE}"/>
            </a:ext>
          </a:extLst>
        </xdr:cNvPr>
        <xdr:cNvCxnSpPr/>
      </xdr:nvCxnSpPr>
      <xdr:spPr>
        <a:xfrm flipV="1">
          <a:off x="4634865" y="9514659"/>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157315</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5F02A863-AD2B-44EA-97AF-46B6FBEBBD98}"/>
            </a:ext>
          </a:extLst>
        </xdr:cNvPr>
        <xdr:cNvSpPr txBox="1"/>
      </xdr:nvSpPr>
      <xdr:spPr>
        <a:xfrm>
          <a:off x="4673600" y="10958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153488</xdr:rowOff>
    </xdr:from>
    <xdr:to>
      <xdr:col>24</xdr:col>
      <xdr:colOff>152400</xdr:colOff>
      <xdr:row>63</xdr:row>
      <xdr:rowOff>153488</xdr:rowOff>
    </xdr:to>
    <xdr:cxnSp macro="">
      <xdr:nvCxnSpPr>
        <xdr:cNvPr id="173" name="直線コネクタ 172">
          <a:extLst>
            <a:ext uri="{FF2B5EF4-FFF2-40B4-BE49-F238E27FC236}">
              <a16:creationId xmlns:a16="http://schemas.microsoft.com/office/drawing/2014/main" id="{543E461F-C9FD-4EC9-9518-27593FC09E51}"/>
            </a:ext>
          </a:extLst>
        </xdr:cNvPr>
        <xdr:cNvCxnSpPr/>
      </xdr:nvCxnSpPr>
      <xdr:spPr>
        <a:xfrm>
          <a:off x="4546600" y="109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31586</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FA2543AD-53FF-472E-9CB0-F93293A698F1}"/>
            </a:ext>
          </a:extLst>
        </xdr:cNvPr>
        <xdr:cNvSpPr txBox="1"/>
      </xdr:nvSpPr>
      <xdr:spPr>
        <a:xfrm>
          <a:off x="4673600" y="92898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84909</xdr:rowOff>
    </xdr:from>
    <xdr:to>
      <xdr:col>24</xdr:col>
      <xdr:colOff>152400</xdr:colOff>
      <xdr:row>55</xdr:row>
      <xdr:rowOff>84909</xdr:rowOff>
    </xdr:to>
    <xdr:cxnSp macro="">
      <xdr:nvCxnSpPr>
        <xdr:cNvPr id="175" name="直線コネクタ 174">
          <a:extLst>
            <a:ext uri="{FF2B5EF4-FFF2-40B4-BE49-F238E27FC236}">
              <a16:creationId xmlns:a16="http://schemas.microsoft.com/office/drawing/2014/main" id="{79FBB5A0-C345-45E4-9936-510746C2E7F0}"/>
            </a:ext>
          </a:extLst>
        </xdr:cNvPr>
        <xdr:cNvCxnSpPr/>
      </xdr:nvCxnSpPr>
      <xdr:spPr>
        <a:xfrm>
          <a:off x="4546600" y="9514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158223</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EFCDF65E-A2F5-4458-BDAC-D2419AA4D2CC}"/>
            </a:ext>
          </a:extLst>
        </xdr:cNvPr>
        <xdr:cNvSpPr txBox="1"/>
      </xdr:nvSpPr>
      <xdr:spPr>
        <a:xfrm>
          <a:off x="4673600" y="10273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77" name="フローチャート: 判断 176">
          <a:extLst>
            <a:ext uri="{FF2B5EF4-FFF2-40B4-BE49-F238E27FC236}">
              <a16:creationId xmlns:a16="http://schemas.microsoft.com/office/drawing/2014/main" id="{C2E98DB8-BADA-41D1-A5BA-54FB61E219B8}"/>
            </a:ext>
          </a:extLst>
        </xdr:cNvPr>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97790</xdr:rowOff>
    </xdr:from>
    <xdr:to>
      <xdr:col>20</xdr:col>
      <xdr:colOff>38100</xdr:colOff>
      <xdr:row>61</xdr:row>
      <xdr:rowOff>27940</xdr:rowOff>
    </xdr:to>
    <xdr:sp macro="" textlink="">
      <xdr:nvSpPr>
        <xdr:cNvPr id="178" name="フローチャート: 判断 177">
          <a:extLst>
            <a:ext uri="{FF2B5EF4-FFF2-40B4-BE49-F238E27FC236}">
              <a16:creationId xmlns:a16="http://schemas.microsoft.com/office/drawing/2014/main" id="{A5471576-EC60-4662-91B8-695AF4A256F7}"/>
            </a:ext>
          </a:extLst>
        </xdr:cNvPr>
        <xdr:cNvSpPr/>
      </xdr:nvSpPr>
      <xdr:spPr>
        <a:xfrm>
          <a:off x="3746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73297</xdr:rowOff>
    </xdr:from>
    <xdr:to>
      <xdr:col>15</xdr:col>
      <xdr:colOff>101600</xdr:colOff>
      <xdr:row>61</xdr:row>
      <xdr:rowOff>3447</xdr:rowOff>
    </xdr:to>
    <xdr:sp macro="" textlink="">
      <xdr:nvSpPr>
        <xdr:cNvPr id="179" name="フローチャート: 判断 178">
          <a:extLst>
            <a:ext uri="{FF2B5EF4-FFF2-40B4-BE49-F238E27FC236}">
              <a16:creationId xmlns:a16="http://schemas.microsoft.com/office/drawing/2014/main" id="{38343AD0-1D80-49F9-8D55-5CA5A58751A5}"/>
            </a:ext>
          </a:extLst>
        </xdr:cNvPr>
        <xdr:cNvSpPr/>
      </xdr:nvSpPr>
      <xdr:spPr>
        <a:xfrm>
          <a:off x="28575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68399</xdr:rowOff>
    </xdr:from>
    <xdr:to>
      <xdr:col>10</xdr:col>
      <xdr:colOff>165100</xdr:colOff>
      <xdr:row>60</xdr:row>
      <xdr:rowOff>169999</xdr:rowOff>
    </xdr:to>
    <xdr:sp macro="" textlink="">
      <xdr:nvSpPr>
        <xdr:cNvPr id="180" name="フローチャート: 判断 179">
          <a:extLst>
            <a:ext uri="{FF2B5EF4-FFF2-40B4-BE49-F238E27FC236}">
              <a16:creationId xmlns:a16="http://schemas.microsoft.com/office/drawing/2014/main" id="{5A671A87-D2C7-4849-81F9-ADF8A580589C}"/>
            </a:ext>
          </a:extLst>
        </xdr:cNvPr>
        <xdr:cNvSpPr/>
      </xdr:nvSpPr>
      <xdr:spPr>
        <a:xfrm>
          <a:off x="1968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48804</xdr:rowOff>
    </xdr:from>
    <xdr:to>
      <xdr:col>6</xdr:col>
      <xdr:colOff>38100</xdr:colOff>
      <xdr:row>60</xdr:row>
      <xdr:rowOff>150404</xdr:rowOff>
    </xdr:to>
    <xdr:sp macro="" textlink="">
      <xdr:nvSpPr>
        <xdr:cNvPr id="181" name="フローチャート: 判断 180">
          <a:extLst>
            <a:ext uri="{FF2B5EF4-FFF2-40B4-BE49-F238E27FC236}">
              <a16:creationId xmlns:a16="http://schemas.microsoft.com/office/drawing/2014/main" id="{21CAA9A3-9A61-479E-AB54-4A81E00F5C79}"/>
            </a:ext>
          </a:extLst>
        </xdr:cNvPr>
        <xdr:cNvSpPr/>
      </xdr:nvSpPr>
      <xdr:spPr>
        <a:xfrm>
          <a:off x="1079500" y="1033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AEBEFB07-DDF3-44A6-93BE-A8CE65958C8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68114107-96A1-4DBA-9943-B4F0AAF392F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FE40A162-C2BF-4447-8DD5-B264C662623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5EB20188-03B3-482D-AA6D-D564D6D696E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FF66777E-C524-42A6-BE76-6A4FF09C735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122283</xdr:rowOff>
    </xdr:from>
    <xdr:to>
      <xdr:col>24</xdr:col>
      <xdr:colOff>114300</xdr:colOff>
      <xdr:row>62</xdr:row>
      <xdr:rowOff>52433</xdr:rowOff>
    </xdr:to>
    <xdr:sp macro="" textlink="">
      <xdr:nvSpPr>
        <xdr:cNvPr id="187" name="楕円 186">
          <a:extLst>
            <a:ext uri="{FF2B5EF4-FFF2-40B4-BE49-F238E27FC236}">
              <a16:creationId xmlns:a16="http://schemas.microsoft.com/office/drawing/2014/main" id="{136AFB36-5925-4918-BF81-1A8BD144DA1A}"/>
            </a:ext>
          </a:extLst>
        </xdr:cNvPr>
        <xdr:cNvSpPr/>
      </xdr:nvSpPr>
      <xdr:spPr>
        <a:xfrm>
          <a:off x="4584700" y="1058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100710</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D3ED860F-59DF-445A-8DFB-06ECB22259B9}"/>
            </a:ext>
          </a:extLst>
        </xdr:cNvPr>
        <xdr:cNvSpPr txBox="1"/>
      </xdr:nvSpPr>
      <xdr:spPr>
        <a:xfrm>
          <a:off x="4673600" y="10559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107587</xdr:rowOff>
    </xdr:from>
    <xdr:to>
      <xdr:col>20</xdr:col>
      <xdr:colOff>38100</xdr:colOff>
      <xdr:row>62</xdr:row>
      <xdr:rowOff>37737</xdr:rowOff>
    </xdr:to>
    <xdr:sp macro="" textlink="">
      <xdr:nvSpPr>
        <xdr:cNvPr id="189" name="楕円 188">
          <a:extLst>
            <a:ext uri="{FF2B5EF4-FFF2-40B4-BE49-F238E27FC236}">
              <a16:creationId xmlns:a16="http://schemas.microsoft.com/office/drawing/2014/main" id="{00440EC3-DFD8-4DFF-904B-D7014B239C10}"/>
            </a:ext>
          </a:extLst>
        </xdr:cNvPr>
        <xdr:cNvSpPr/>
      </xdr:nvSpPr>
      <xdr:spPr>
        <a:xfrm>
          <a:off x="3746500" y="1056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158387</xdr:rowOff>
    </xdr:from>
    <xdr:to>
      <xdr:col>24</xdr:col>
      <xdr:colOff>63500</xdr:colOff>
      <xdr:row>62</xdr:row>
      <xdr:rowOff>1633</xdr:rowOff>
    </xdr:to>
    <xdr:cxnSp macro="">
      <xdr:nvCxnSpPr>
        <xdr:cNvPr id="190" name="直線コネクタ 189">
          <a:extLst>
            <a:ext uri="{FF2B5EF4-FFF2-40B4-BE49-F238E27FC236}">
              <a16:creationId xmlns:a16="http://schemas.microsoft.com/office/drawing/2014/main" id="{98AE5933-C115-4B9E-96D0-AC716F13710F}"/>
            </a:ext>
          </a:extLst>
        </xdr:cNvPr>
        <xdr:cNvCxnSpPr/>
      </xdr:nvCxnSpPr>
      <xdr:spPr>
        <a:xfrm>
          <a:off x="3797300" y="10616837"/>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91259</xdr:rowOff>
    </xdr:from>
    <xdr:to>
      <xdr:col>15</xdr:col>
      <xdr:colOff>101600</xdr:colOff>
      <xdr:row>62</xdr:row>
      <xdr:rowOff>21409</xdr:rowOff>
    </xdr:to>
    <xdr:sp macro="" textlink="">
      <xdr:nvSpPr>
        <xdr:cNvPr id="191" name="楕円 190">
          <a:extLst>
            <a:ext uri="{FF2B5EF4-FFF2-40B4-BE49-F238E27FC236}">
              <a16:creationId xmlns:a16="http://schemas.microsoft.com/office/drawing/2014/main" id="{09C08BC9-7532-4A6D-8E2C-F87A746FF56A}"/>
            </a:ext>
          </a:extLst>
        </xdr:cNvPr>
        <xdr:cNvSpPr/>
      </xdr:nvSpPr>
      <xdr:spPr>
        <a:xfrm>
          <a:off x="2857500" y="1054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142059</xdr:rowOff>
    </xdr:from>
    <xdr:to>
      <xdr:col>19</xdr:col>
      <xdr:colOff>177800</xdr:colOff>
      <xdr:row>61</xdr:row>
      <xdr:rowOff>158387</xdr:rowOff>
    </xdr:to>
    <xdr:cxnSp macro="">
      <xdr:nvCxnSpPr>
        <xdr:cNvPr id="192" name="直線コネクタ 191">
          <a:extLst>
            <a:ext uri="{FF2B5EF4-FFF2-40B4-BE49-F238E27FC236}">
              <a16:creationId xmlns:a16="http://schemas.microsoft.com/office/drawing/2014/main" id="{C6A82B4C-ADC2-48D4-B18F-0AA4AD3485E9}"/>
            </a:ext>
          </a:extLst>
        </xdr:cNvPr>
        <xdr:cNvCxnSpPr/>
      </xdr:nvCxnSpPr>
      <xdr:spPr>
        <a:xfrm>
          <a:off x="2908300" y="1060050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74930</xdr:rowOff>
    </xdr:from>
    <xdr:to>
      <xdr:col>10</xdr:col>
      <xdr:colOff>165100</xdr:colOff>
      <xdr:row>62</xdr:row>
      <xdr:rowOff>5080</xdr:rowOff>
    </xdr:to>
    <xdr:sp macro="" textlink="">
      <xdr:nvSpPr>
        <xdr:cNvPr id="193" name="楕円 192">
          <a:extLst>
            <a:ext uri="{FF2B5EF4-FFF2-40B4-BE49-F238E27FC236}">
              <a16:creationId xmlns:a16="http://schemas.microsoft.com/office/drawing/2014/main" id="{C8A0F90C-E360-45D6-88EE-4399D8F11C75}"/>
            </a:ext>
          </a:extLst>
        </xdr:cNvPr>
        <xdr:cNvSpPr/>
      </xdr:nvSpPr>
      <xdr:spPr>
        <a:xfrm>
          <a:off x="1968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125730</xdr:rowOff>
    </xdr:from>
    <xdr:to>
      <xdr:col>15</xdr:col>
      <xdr:colOff>50800</xdr:colOff>
      <xdr:row>61</xdr:row>
      <xdr:rowOff>142059</xdr:rowOff>
    </xdr:to>
    <xdr:cxnSp macro="">
      <xdr:nvCxnSpPr>
        <xdr:cNvPr id="194" name="直線コネクタ 193">
          <a:extLst>
            <a:ext uri="{FF2B5EF4-FFF2-40B4-BE49-F238E27FC236}">
              <a16:creationId xmlns:a16="http://schemas.microsoft.com/office/drawing/2014/main" id="{1E87FF29-E42B-45BF-99F6-C8AFA2AE98D0}"/>
            </a:ext>
          </a:extLst>
        </xdr:cNvPr>
        <xdr:cNvCxnSpPr/>
      </xdr:nvCxnSpPr>
      <xdr:spPr>
        <a:xfrm>
          <a:off x="2019300" y="1058418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83094</xdr:rowOff>
    </xdr:from>
    <xdr:to>
      <xdr:col>6</xdr:col>
      <xdr:colOff>38100</xdr:colOff>
      <xdr:row>62</xdr:row>
      <xdr:rowOff>13244</xdr:rowOff>
    </xdr:to>
    <xdr:sp macro="" textlink="">
      <xdr:nvSpPr>
        <xdr:cNvPr id="195" name="楕円 194">
          <a:extLst>
            <a:ext uri="{FF2B5EF4-FFF2-40B4-BE49-F238E27FC236}">
              <a16:creationId xmlns:a16="http://schemas.microsoft.com/office/drawing/2014/main" id="{B534D0F4-2201-4CA0-8340-255B3F8E4A50}"/>
            </a:ext>
          </a:extLst>
        </xdr:cNvPr>
        <xdr:cNvSpPr/>
      </xdr:nvSpPr>
      <xdr:spPr>
        <a:xfrm>
          <a:off x="1079500" y="1054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125730</xdr:rowOff>
    </xdr:from>
    <xdr:to>
      <xdr:col>10</xdr:col>
      <xdr:colOff>114300</xdr:colOff>
      <xdr:row>61</xdr:row>
      <xdr:rowOff>133894</xdr:rowOff>
    </xdr:to>
    <xdr:cxnSp macro="">
      <xdr:nvCxnSpPr>
        <xdr:cNvPr id="196" name="直線コネクタ 195">
          <a:extLst>
            <a:ext uri="{FF2B5EF4-FFF2-40B4-BE49-F238E27FC236}">
              <a16:creationId xmlns:a16="http://schemas.microsoft.com/office/drawing/2014/main" id="{0C0A04B5-3569-4BB1-A0C0-80991730C003}"/>
            </a:ext>
          </a:extLst>
        </xdr:cNvPr>
        <xdr:cNvCxnSpPr/>
      </xdr:nvCxnSpPr>
      <xdr:spPr>
        <a:xfrm flipV="1">
          <a:off x="1130300" y="1058418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44467</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6C2F83F1-AA79-477F-A731-084914D9E500}"/>
            </a:ext>
          </a:extLst>
        </xdr:cNvPr>
        <xdr:cNvSpPr txBox="1"/>
      </xdr:nvSpPr>
      <xdr:spPr>
        <a:xfrm>
          <a:off x="35820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19974</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ABD07784-237B-40B4-B392-C9FF8DCBA7E4}"/>
            </a:ext>
          </a:extLst>
        </xdr:cNvPr>
        <xdr:cNvSpPr txBox="1"/>
      </xdr:nvSpPr>
      <xdr:spPr>
        <a:xfrm>
          <a:off x="2705744" y="1013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15076</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C0945FDF-6726-418A-8A53-42F5C85EA75A}"/>
            </a:ext>
          </a:extLst>
        </xdr:cNvPr>
        <xdr:cNvSpPr txBox="1"/>
      </xdr:nvSpPr>
      <xdr:spPr>
        <a:xfrm>
          <a:off x="1816744" y="1013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166931</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DBC1906C-0AF7-48EE-96C1-B8F06231F06A}"/>
            </a:ext>
          </a:extLst>
        </xdr:cNvPr>
        <xdr:cNvSpPr txBox="1"/>
      </xdr:nvSpPr>
      <xdr:spPr>
        <a:xfrm>
          <a:off x="927744" y="1011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28864</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6CC4F3D6-90EA-49BC-B2D1-C1931D87382F}"/>
            </a:ext>
          </a:extLst>
        </xdr:cNvPr>
        <xdr:cNvSpPr txBox="1"/>
      </xdr:nvSpPr>
      <xdr:spPr>
        <a:xfrm>
          <a:off x="3582044" y="1065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12536</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2010E92F-15EB-4A6F-AAD4-BD0074163026}"/>
            </a:ext>
          </a:extLst>
        </xdr:cNvPr>
        <xdr:cNvSpPr txBox="1"/>
      </xdr:nvSpPr>
      <xdr:spPr>
        <a:xfrm>
          <a:off x="2705744" y="10642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167657</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FBD732F9-2D1C-4E25-B01D-65E014DD8B97}"/>
            </a:ext>
          </a:extLst>
        </xdr:cNvPr>
        <xdr:cNvSpPr txBox="1"/>
      </xdr:nvSpPr>
      <xdr:spPr>
        <a:xfrm>
          <a:off x="18167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4371</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98D01C5C-98E8-4367-A2DF-570171307B55}"/>
            </a:ext>
          </a:extLst>
        </xdr:cNvPr>
        <xdr:cNvSpPr txBox="1"/>
      </xdr:nvSpPr>
      <xdr:spPr>
        <a:xfrm>
          <a:off x="927744" y="1063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AB827B96-3493-49DC-9C96-A6ECD195CDB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53F25F64-450F-4F14-94CA-0346F591BE6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47D245EB-FEE4-4E82-B796-8D5BB566D67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48FF8198-1A87-41E5-84A9-422E822F570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868B316D-93F4-4B76-9D1C-E73EF74C712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8675A70D-249E-4E72-B738-F0449830DC2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46933681-2B52-4DCD-AF85-4DB61647421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5F62CA78-902A-4683-9DC6-BE5D701860F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B5D4A726-48C6-4E51-870C-1100B35A445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B4C470DB-3E3C-49E0-8511-E36226AD0DA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227CC4C-C387-4CC9-B897-DDA5DA268B46}"/>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25E3924C-300A-43AB-AA87-0CFDAF8E48FB}"/>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E3183CC1-B4B6-4DE5-BE55-CED3D9C14095}"/>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F597D24F-B5F3-4B6B-A0BE-81ABC5843D9A}"/>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E577F5AD-E378-43C3-ABE8-D0E04A55D078}"/>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a:extLst>
            <a:ext uri="{FF2B5EF4-FFF2-40B4-BE49-F238E27FC236}">
              <a16:creationId xmlns:a16="http://schemas.microsoft.com/office/drawing/2014/main" id="{4E6DBA87-0394-4D7F-9F9B-001465DF8DDF}"/>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F98D29AF-28B2-4781-A6F3-7836FC807E47}"/>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a:extLst>
            <a:ext uri="{FF2B5EF4-FFF2-40B4-BE49-F238E27FC236}">
              <a16:creationId xmlns:a16="http://schemas.microsoft.com/office/drawing/2014/main" id="{CBC02F2B-A218-47C8-A066-604332270A14}"/>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57B77AEC-9D5F-46A2-8DFE-36620A3F39BA}"/>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F0E59CF2-D10A-48C0-AFEA-CE234A89A55B}"/>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8FF60131-17C0-464D-AD03-36441B4A871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AC27D33F-F758-49A1-B3F1-F7FA67FA1844}"/>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12EF797F-293D-4845-B7FC-AC8253D9FF1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164726</xdr:rowOff>
    </xdr:from>
    <xdr:to>
      <xdr:col>54</xdr:col>
      <xdr:colOff>189865</xdr:colOff>
      <xdr:row>64</xdr:row>
      <xdr:rowOff>72974</xdr:rowOff>
    </xdr:to>
    <xdr:cxnSp macro="">
      <xdr:nvCxnSpPr>
        <xdr:cNvPr id="228" name="直線コネクタ 227">
          <a:extLst>
            <a:ext uri="{FF2B5EF4-FFF2-40B4-BE49-F238E27FC236}">
              <a16:creationId xmlns:a16="http://schemas.microsoft.com/office/drawing/2014/main" id="{D660E703-2FEB-49BD-BB01-685DF34A4FDE}"/>
            </a:ext>
          </a:extLst>
        </xdr:cNvPr>
        <xdr:cNvCxnSpPr/>
      </xdr:nvCxnSpPr>
      <xdr:spPr>
        <a:xfrm flipV="1">
          <a:off x="10476865" y="9423026"/>
          <a:ext cx="0" cy="162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76801</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54E4128E-55E1-432D-A0C8-2AAEEB80FE34}"/>
            </a:ext>
          </a:extLst>
        </xdr:cNvPr>
        <xdr:cNvSpPr txBox="1"/>
      </xdr:nvSpPr>
      <xdr:spPr>
        <a:xfrm>
          <a:off x="10515600" y="1104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72974</xdr:rowOff>
    </xdr:from>
    <xdr:to>
      <xdr:col>55</xdr:col>
      <xdr:colOff>88900</xdr:colOff>
      <xdr:row>64</xdr:row>
      <xdr:rowOff>72974</xdr:rowOff>
    </xdr:to>
    <xdr:cxnSp macro="">
      <xdr:nvCxnSpPr>
        <xdr:cNvPr id="230" name="直線コネクタ 229">
          <a:extLst>
            <a:ext uri="{FF2B5EF4-FFF2-40B4-BE49-F238E27FC236}">
              <a16:creationId xmlns:a16="http://schemas.microsoft.com/office/drawing/2014/main" id="{D9CCA22D-67A4-4F9F-BC31-5D36B935BA90}"/>
            </a:ext>
          </a:extLst>
        </xdr:cNvPr>
        <xdr:cNvCxnSpPr/>
      </xdr:nvCxnSpPr>
      <xdr:spPr>
        <a:xfrm>
          <a:off x="10388600" y="11045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111403</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35724A1C-4AAE-4415-B403-7D5763C778A4}"/>
            </a:ext>
          </a:extLst>
        </xdr:cNvPr>
        <xdr:cNvSpPr txBox="1"/>
      </xdr:nvSpPr>
      <xdr:spPr>
        <a:xfrm>
          <a:off x="10515600" y="9198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164726</xdr:rowOff>
    </xdr:from>
    <xdr:to>
      <xdr:col>55</xdr:col>
      <xdr:colOff>88900</xdr:colOff>
      <xdr:row>54</xdr:row>
      <xdr:rowOff>164726</xdr:rowOff>
    </xdr:to>
    <xdr:cxnSp macro="">
      <xdr:nvCxnSpPr>
        <xdr:cNvPr id="232" name="直線コネクタ 231">
          <a:extLst>
            <a:ext uri="{FF2B5EF4-FFF2-40B4-BE49-F238E27FC236}">
              <a16:creationId xmlns:a16="http://schemas.microsoft.com/office/drawing/2014/main" id="{808017E8-4854-41A4-B816-157C3342C3F1}"/>
            </a:ext>
          </a:extLst>
        </xdr:cNvPr>
        <xdr:cNvCxnSpPr/>
      </xdr:nvCxnSpPr>
      <xdr:spPr>
        <a:xfrm>
          <a:off x="10388600" y="942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141080</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9023DAB2-13D4-4404-9198-B50D4C8E0805}"/>
            </a:ext>
          </a:extLst>
        </xdr:cNvPr>
        <xdr:cNvSpPr txBox="1"/>
      </xdr:nvSpPr>
      <xdr:spPr>
        <a:xfrm>
          <a:off x="10515600" y="105995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162653</xdr:rowOff>
    </xdr:from>
    <xdr:to>
      <xdr:col>55</xdr:col>
      <xdr:colOff>50800</xdr:colOff>
      <xdr:row>62</xdr:row>
      <xdr:rowOff>92803</xdr:rowOff>
    </xdr:to>
    <xdr:sp macro="" textlink="">
      <xdr:nvSpPr>
        <xdr:cNvPr id="234" name="フローチャート: 判断 233">
          <a:extLst>
            <a:ext uri="{FF2B5EF4-FFF2-40B4-BE49-F238E27FC236}">
              <a16:creationId xmlns:a16="http://schemas.microsoft.com/office/drawing/2014/main" id="{AEB0606C-516C-4551-AC15-F57D05767262}"/>
            </a:ext>
          </a:extLst>
        </xdr:cNvPr>
        <xdr:cNvSpPr/>
      </xdr:nvSpPr>
      <xdr:spPr>
        <a:xfrm>
          <a:off x="10426700" y="1062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170229</xdr:rowOff>
    </xdr:from>
    <xdr:to>
      <xdr:col>50</xdr:col>
      <xdr:colOff>165100</xdr:colOff>
      <xdr:row>62</xdr:row>
      <xdr:rowOff>100379</xdr:rowOff>
    </xdr:to>
    <xdr:sp macro="" textlink="">
      <xdr:nvSpPr>
        <xdr:cNvPr id="235" name="フローチャート: 判断 234">
          <a:extLst>
            <a:ext uri="{FF2B5EF4-FFF2-40B4-BE49-F238E27FC236}">
              <a16:creationId xmlns:a16="http://schemas.microsoft.com/office/drawing/2014/main" id="{8EBCDDC7-7DBC-44F6-9D5D-F6EFAD897CB3}"/>
            </a:ext>
          </a:extLst>
        </xdr:cNvPr>
        <xdr:cNvSpPr/>
      </xdr:nvSpPr>
      <xdr:spPr>
        <a:xfrm>
          <a:off x="9588500" y="1062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9586</xdr:rowOff>
    </xdr:from>
    <xdr:to>
      <xdr:col>46</xdr:col>
      <xdr:colOff>38100</xdr:colOff>
      <xdr:row>61</xdr:row>
      <xdr:rowOff>111186</xdr:rowOff>
    </xdr:to>
    <xdr:sp macro="" textlink="">
      <xdr:nvSpPr>
        <xdr:cNvPr id="236" name="フローチャート: 判断 235">
          <a:extLst>
            <a:ext uri="{FF2B5EF4-FFF2-40B4-BE49-F238E27FC236}">
              <a16:creationId xmlns:a16="http://schemas.microsoft.com/office/drawing/2014/main" id="{A425467A-E312-4F80-B8A2-97D2B017AF39}"/>
            </a:ext>
          </a:extLst>
        </xdr:cNvPr>
        <xdr:cNvSpPr/>
      </xdr:nvSpPr>
      <xdr:spPr>
        <a:xfrm>
          <a:off x="8699500" y="1046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27574</xdr:rowOff>
    </xdr:from>
    <xdr:to>
      <xdr:col>41</xdr:col>
      <xdr:colOff>101600</xdr:colOff>
      <xdr:row>61</xdr:row>
      <xdr:rowOff>129174</xdr:rowOff>
    </xdr:to>
    <xdr:sp macro="" textlink="">
      <xdr:nvSpPr>
        <xdr:cNvPr id="237" name="フローチャート: 判断 236">
          <a:extLst>
            <a:ext uri="{FF2B5EF4-FFF2-40B4-BE49-F238E27FC236}">
              <a16:creationId xmlns:a16="http://schemas.microsoft.com/office/drawing/2014/main" id="{CC139136-B92F-49B8-A770-B991B6DF505B}"/>
            </a:ext>
          </a:extLst>
        </xdr:cNvPr>
        <xdr:cNvSpPr/>
      </xdr:nvSpPr>
      <xdr:spPr>
        <a:xfrm>
          <a:off x="7810500" y="10486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7588</xdr:rowOff>
    </xdr:from>
    <xdr:to>
      <xdr:col>36</xdr:col>
      <xdr:colOff>165100</xdr:colOff>
      <xdr:row>61</xdr:row>
      <xdr:rowOff>109188</xdr:rowOff>
    </xdr:to>
    <xdr:sp macro="" textlink="">
      <xdr:nvSpPr>
        <xdr:cNvPr id="238" name="フローチャート: 判断 237">
          <a:extLst>
            <a:ext uri="{FF2B5EF4-FFF2-40B4-BE49-F238E27FC236}">
              <a16:creationId xmlns:a16="http://schemas.microsoft.com/office/drawing/2014/main" id="{4C837D33-94AB-475A-BC7E-CB6387250129}"/>
            </a:ext>
          </a:extLst>
        </xdr:cNvPr>
        <xdr:cNvSpPr/>
      </xdr:nvSpPr>
      <xdr:spPr>
        <a:xfrm>
          <a:off x="6921500" y="1046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320A718D-0074-449F-A3DE-3DD121D2EF1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2CDEF929-5939-404C-A46C-413FFA2BD0E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242197AC-12C5-4B58-9D26-0A90B9D2A66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330396D5-8BCB-4CCB-8477-08F2FD3D5FA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5205B71-6FBA-404A-8899-3D261E1CED0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113161</xdr:rowOff>
    </xdr:from>
    <xdr:to>
      <xdr:col>55</xdr:col>
      <xdr:colOff>50800</xdr:colOff>
      <xdr:row>59</xdr:row>
      <xdr:rowOff>43311</xdr:rowOff>
    </xdr:to>
    <xdr:sp macro="" textlink="">
      <xdr:nvSpPr>
        <xdr:cNvPr id="244" name="楕円 243">
          <a:extLst>
            <a:ext uri="{FF2B5EF4-FFF2-40B4-BE49-F238E27FC236}">
              <a16:creationId xmlns:a16="http://schemas.microsoft.com/office/drawing/2014/main" id="{C557F06B-1056-4FA4-B606-8D7F76A70996}"/>
            </a:ext>
          </a:extLst>
        </xdr:cNvPr>
        <xdr:cNvSpPr/>
      </xdr:nvSpPr>
      <xdr:spPr>
        <a:xfrm>
          <a:off x="10426700" y="1005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136038</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647890DF-2A1D-4107-9DC9-7634145F1A49}"/>
            </a:ext>
          </a:extLst>
        </xdr:cNvPr>
        <xdr:cNvSpPr txBox="1"/>
      </xdr:nvSpPr>
      <xdr:spPr>
        <a:xfrm>
          <a:off x="10515600" y="990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132721</xdr:rowOff>
    </xdr:from>
    <xdr:to>
      <xdr:col>50</xdr:col>
      <xdr:colOff>165100</xdr:colOff>
      <xdr:row>59</xdr:row>
      <xdr:rowOff>62871</xdr:rowOff>
    </xdr:to>
    <xdr:sp macro="" textlink="">
      <xdr:nvSpPr>
        <xdr:cNvPr id="246" name="楕円 245">
          <a:extLst>
            <a:ext uri="{FF2B5EF4-FFF2-40B4-BE49-F238E27FC236}">
              <a16:creationId xmlns:a16="http://schemas.microsoft.com/office/drawing/2014/main" id="{BD828A7A-9F26-4BAC-BBA3-A10EFA8DE87C}"/>
            </a:ext>
          </a:extLst>
        </xdr:cNvPr>
        <xdr:cNvSpPr/>
      </xdr:nvSpPr>
      <xdr:spPr>
        <a:xfrm>
          <a:off x="9588500" y="1007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163961</xdr:rowOff>
    </xdr:from>
    <xdr:to>
      <xdr:col>55</xdr:col>
      <xdr:colOff>0</xdr:colOff>
      <xdr:row>59</xdr:row>
      <xdr:rowOff>12071</xdr:rowOff>
    </xdr:to>
    <xdr:cxnSp macro="">
      <xdr:nvCxnSpPr>
        <xdr:cNvPr id="247" name="直線コネクタ 246">
          <a:extLst>
            <a:ext uri="{FF2B5EF4-FFF2-40B4-BE49-F238E27FC236}">
              <a16:creationId xmlns:a16="http://schemas.microsoft.com/office/drawing/2014/main" id="{A072BE91-9CDC-4A98-B2E4-C31CFD3A145C}"/>
            </a:ext>
          </a:extLst>
        </xdr:cNvPr>
        <xdr:cNvCxnSpPr/>
      </xdr:nvCxnSpPr>
      <xdr:spPr>
        <a:xfrm flipV="1">
          <a:off x="9639300" y="10108061"/>
          <a:ext cx="838200" cy="1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148226</xdr:rowOff>
    </xdr:from>
    <xdr:to>
      <xdr:col>46</xdr:col>
      <xdr:colOff>38100</xdr:colOff>
      <xdr:row>59</xdr:row>
      <xdr:rowOff>78376</xdr:rowOff>
    </xdr:to>
    <xdr:sp macro="" textlink="">
      <xdr:nvSpPr>
        <xdr:cNvPr id="248" name="楕円 247">
          <a:extLst>
            <a:ext uri="{FF2B5EF4-FFF2-40B4-BE49-F238E27FC236}">
              <a16:creationId xmlns:a16="http://schemas.microsoft.com/office/drawing/2014/main" id="{7449CA5F-0CC5-47DF-8AE9-044A44B9E4EE}"/>
            </a:ext>
          </a:extLst>
        </xdr:cNvPr>
        <xdr:cNvSpPr/>
      </xdr:nvSpPr>
      <xdr:spPr>
        <a:xfrm>
          <a:off x="8699500" y="1009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12071</xdr:rowOff>
    </xdr:from>
    <xdr:to>
      <xdr:col>50</xdr:col>
      <xdr:colOff>114300</xdr:colOff>
      <xdr:row>59</xdr:row>
      <xdr:rowOff>27576</xdr:rowOff>
    </xdr:to>
    <xdr:cxnSp macro="">
      <xdr:nvCxnSpPr>
        <xdr:cNvPr id="249" name="直線コネクタ 248">
          <a:extLst>
            <a:ext uri="{FF2B5EF4-FFF2-40B4-BE49-F238E27FC236}">
              <a16:creationId xmlns:a16="http://schemas.microsoft.com/office/drawing/2014/main" id="{EF86AACB-D0E3-4D2D-BD26-D781A6E51D6F}"/>
            </a:ext>
          </a:extLst>
        </xdr:cNvPr>
        <xdr:cNvCxnSpPr/>
      </xdr:nvCxnSpPr>
      <xdr:spPr>
        <a:xfrm flipV="1">
          <a:off x="8750300" y="10127621"/>
          <a:ext cx="889000" cy="1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166771</xdr:rowOff>
    </xdr:from>
    <xdr:to>
      <xdr:col>41</xdr:col>
      <xdr:colOff>101600</xdr:colOff>
      <xdr:row>59</xdr:row>
      <xdr:rowOff>96921</xdr:rowOff>
    </xdr:to>
    <xdr:sp macro="" textlink="">
      <xdr:nvSpPr>
        <xdr:cNvPr id="250" name="楕円 249">
          <a:extLst>
            <a:ext uri="{FF2B5EF4-FFF2-40B4-BE49-F238E27FC236}">
              <a16:creationId xmlns:a16="http://schemas.microsoft.com/office/drawing/2014/main" id="{9472A062-88ED-427A-BC4F-61DA5B06E32D}"/>
            </a:ext>
          </a:extLst>
        </xdr:cNvPr>
        <xdr:cNvSpPr/>
      </xdr:nvSpPr>
      <xdr:spPr>
        <a:xfrm>
          <a:off x="7810500" y="1011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27576</xdr:rowOff>
    </xdr:from>
    <xdr:to>
      <xdr:col>45</xdr:col>
      <xdr:colOff>177800</xdr:colOff>
      <xdr:row>59</xdr:row>
      <xdr:rowOff>46121</xdr:rowOff>
    </xdr:to>
    <xdr:cxnSp macro="">
      <xdr:nvCxnSpPr>
        <xdr:cNvPr id="251" name="直線コネクタ 250">
          <a:extLst>
            <a:ext uri="{FF2B5EF4-FFF2-40B4-BE49-F238E27FC236}">
              <a16:creationId xmlns:a16="http://schemas.microsoft.com/office/drawing/2014/main" id="{061FFAFD-94F8-43BE-8821-62203E2B8F8D}"/>
            </a:ext>
          </a:extLst>
        </xdr:cNvPr>
        <xdr:cNvCxnSpPr/>
      </xdr:nvCxnSpPr>
      <xdr:spPr>
        <a:xfrm flipV="1">
          <a:off x="7861300" y="10143126"/>
          <a:ext cx="889000" cy="1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31476</xdr:rowOff>
    </xdr:from>
    <xdr:to>
      <xdr:col>36</xdr:col>
      <xdr:colOff>165100</xdr:colOff>
      <xdr:row>59</xdr:row>
      <xdr:rowOff>133076</xdr:rowOff>
    </xdr:to>
    <xdr:sp macro="" textlink="">
      <xdr:nvSpPr>
        <xdr:cNvPr id="252" name="楕円 251">
          <a:extLst>
            <a:ext uri="{FF2B5EF4-FFF2-40B4-BE49-F238E27FC236}">
              <a16:creationId xmlns:a16="http://schemas.microsoft.com/office/drawing/2014/main" id="{D7F3FBBE-DE68-4E24-8DBD-FDD4F19C17B0}"/>
            </a:ext>
          </a:extLst>
        </xdr:cNvPr>
        <xdr:cNvSpPr/>
      </xdr:nvSpPr>
      <xdr:spPr>
        <a:xfrm>
          <a:off x="6921500" y="1014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46121</xdr:rowOff>
    </xdr:from>
    <xdr:to>
      <xdr:col>41</xdr:col>
      <xdr:colOff>50800</xdr:colOff>
      <xdr:row>59</xdr:row>
      <xdr:rowOff>82276</xdr:rowOff>
    </xdr:to>
    <xdr:cxnSp macro="">
      <xdr:nvCxnSpPr>
        <xdr:cNvPr id="253" name="直線コネクタ 252">
          <a:extLst>
            <a:ext uri="{FF2B5EF4-FFF2-40B4-BE49-F238E27FC236}">
              <a16:creationId xmlns:a16="http://schemas.microsoft.com/office/drawing/2014/main" id="{01202B33-0427-4C0D-ABD6-BB870F66320D}"/>
            </a:ext>
          </a:extLst>
        </xdr:cNvPr>
        <xdr:cNvCxnSpPr/>
      </xdr:nvCxnSpPr>
      <xdr:spPr>
        <a:xfrm flipV="1">
          <a:off x="6972300" y="10161671"/>
          <a:ext cx="889000" cy="36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91506</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D45A0A82-5C39-4BB1-9F74-847469AC318C}"/>
            </a:ext>
          </a:extLst>
        </xdr:cNvPr>
        <xdr:cNvSpPr txBox="1"/>
      </xdr:nvSpPr>
      <xdr:spPr>
        <a:xfrm>
          <a:off x="9327095" y="10721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102313</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13CB1DB2-2810-48D9-ADB1-BB14B2D6A863}"/>
            </a:ext>
          </a:extLst>
        </xdr:cNvPr>
        <xdr:cNvSpPr txBox="1"/>
      </xdr:nvSpPr>
      <xdr:spPr>
        <a:xfrm>
          <a:off x="8450795" y="10560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120301</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017898CD-12ED-4E3D-8513-18549E203D5D}"/>
            </a:ext>
          </a:extLst>
        </xdr:cNvPr>
        <xdr:cNvSpPr txBox="1"/>
      </xdr:nvSpPr>
      <xdr:spPr>
        <a:xfrm>
          <a:off x="7561795" y="10578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100315</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DB2128E2-03F2-4DC2-801B-48C9D4BB65AF}"/>
            </a:ext>
          </a:extLst>
        </xdr:cNvPr>
        <xdr:cNvSpPr txBox="1"/>
      </xdr:nvSpPr>
      <xdr:spPr>
        <a:xfrm>
          <a:off x="6672795" y="10558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79398</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2A229982-970E-4DBA-AE19-A60A7ED15361}"/>
            </a:ext>
          </a:extLst>
        </xdr:cNvPr>
        <xdr:cNvSpPr txBox="1"/>
      </xdr:nvSpPr>
      <xdr:spPr>
        <a:xfrm>
          <a:off x="9327095" y="9852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94903</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6EFEA1BE-352D-4043-A743-D4674EC42A72}"/>
            </a:ext>
          </a:extLst>
        </xdr:cNvPr>
        <xdr:cNvSpPr txBox="1"/>
      </xdr:nvSpPr>
      <xdr:spPr>
        <a:xfrm>
          <a:off x="8450795" y="986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57</xdr:row>
      <xdr:rowOff>113448</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38B1773F-A2E5-4E18-9D89-E3E4CE10BCEF}"/>
            </a:ext>
          </a:extLst>
        </xdr:cNvPr>
        <xdr:cNvSpPr txBox="1"/>
      </xdr:nvSpPr>
      <xdr:spPr>
        <a:xfrm>
          <a:off x="7561795" y="9886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57</xdr:row>
      <xdr:rowOff>149603</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B0FC7365-1617-43B2-861C-758B89D7A604}"/>
            </a:ext>
          </a:extLst>
        </xdr:cNvPr>
        <xdr:cNvSpPr txBox="1"/>
      </xdr:nvSpPr>
      <xdr:spPr>
        <a:xfrm>
          <a:off x="6672795" y="9922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23D8198A-8D79-4607-8E2A-825828B64FB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6D9BEC55-5747-478E-BFA6-7E58F1BE4BA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273A7ADE-B720-4A75-B063-6B560E8CDD7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D12EB772-FF4B-4D8B-9207-A8CC0B955BC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AE4F5CE0-AC07-4505-9653-B5AEB173208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30C3FDF5-A305-447C-ABA5-EDC36A20083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9F05EF60-577E-4D59-B616-14608B98D65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A8F6BC42-2BF9-4E78-BFAC-57420A6BAB2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9A64976E-810A-4E07-8FD4-9FB2B5DB3B6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44A63D3D-D072-40F8-A079-5D40C40774A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D0BC691D-25CE-40FE-B0C3-7F04D6C9C72C}"/>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E745A971-E93E-4F79-B924-906441448B5F}"/>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6CA1F0A8-E4B7-4353-B2FA-516AC588F956}"/>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59E7A731-63C6-449A-A82E-E228C37732FF}"/>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98D1EF5F-588A-47D9-A2B2-ACADE7CD0372}"/>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4253F494-4606-4CE0-BCA6-F924946436C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0E681378-D3F9-4B67-B76F-51D406D0D41A}"/>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CB565595-5707-4F8F-8EF6-EEDEF5ACC961}"/>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002734A6-1E79-4950-9F96-8EFC88FCD612}"/>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217A7925-D151-49F9-9969-056B2E62EA21}"/>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BD2BDD2F-5063-4443-8526-EFD586B2498D}"/>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156F4207-9A4A-4CFF-B94D-37EB4FC14E5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5D0C336F-8E61-4488-856A-0D4875C6B7E3}"/>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B7BBD969-DE2B-42D7-A835-135F98036A8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114300</xdr:rowOff>
    </xdr:to>
    <xdr:cxnSp macro="">
      <xdr:nvCxnSpPr>
        <xdr:cNvPr id="286" name="直線コネクタ 285">
          <a:extLst>
            <a:ext uri="{FF2B5EF4-FFF2-40B4-BE49-F238E27FC236}">
              <a16:creationId xmlns:a16="http://schemas.microsoft.com/office/drawing/2014/main" id="{5E57BDF9-0875-4C76-9585-3CA2A4E0B125}"/>
            </a:ext>
          </a:extLst>
        </xdr:cNvPr>
        <xdr:cNvCxnSpPr/>
      </xdr:nvCxnSpPr>
      <xdr:spPr>
        <a:xfrm flipV="1">
          <a:off x="4634865" y="133350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E49934DB-22E9-4DE7-B157-AA100BB60F2D}"/>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a:extLst>
            <a:ext uri="{FF2B5EF4-FFF2-40B4-BE49-F238E27FC236}">
              <a16:creationId xmlns:a16="http://schemas.microsoft.com/office/drawing/2014/main" id="{58A94E83-ADC7-450B-9B97-3DE2FD2193A9}"/>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5763A99C-2B63-43CA-9205-F714ABC675AD}"/>
            </a:ext>
          </a:extLst>
        </xdr:cNvPr>
        <xdr:cNvSpPr txBox="1"/>
      </xdr:nvSpPr>
      <xdr:spPr>
        <a:xfrm>
          <a:off x="4673600" y="1311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90" name="直線コネクタ 289">
          <a:extLst>
            <a:ext uri="{FF2B5EF4-FFF2-40B4-BE49-F238E27FC236}">
              <a16:creationId xmlns:a16="http://schemas.microsoft.com/office/drawing/2014/main" id="{D557B4E8-06BB-41CB-8F7D-6C5C71B09F4F}"/>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84472</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28F99A82-6052-4E35-835D-98D6965B8E7D}"/>
            </a:ext>
          </a:extLst>
        </xdr:cNvPr>
        <xdr:cNvSpPr txBox="1"/>
      </xdr:nvSpPr>
      <xdr:spPr>
        <a:xfrm>
          <a:off x="4673600" y="13971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61595</xdr:rowOff>
    </xdr:from>
    <xdr:to>
      <xdr:col>24</xdr:col>
      <xdr:colOff>114300</xdr:colOff>
      <xdr:row>82</xdr:row>
      <xdr:rowOff>163195</xdr:rowOff>
    </xdr:to>
    <xdr:sp macro="" textlink="">
      <xdr:nvSpPr>
        <xdr:cNvPr id="292" name="フローチャート: 判断 291">
          <a:extLst>
            <a:ext uri="{FF2B5EF4-FFF2-40B4-BE49-F238E27FC236}">
              <a16:creationId xmlns:a16="http://schemas.microsoft.com/office/drawing/2014/main" id="{16F1EA79-944C-4555-9FC6-FFD9DE61EADC}"/>
            </a:ext>
          </a:extLst>
        </xdr:cNvPr>
        <xdr:cNvSpPr/>
      </xdr:nvSpPr>
      <xdr:spPr>
        <a:xfrm>
          <a:off x="45847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69214</xdr:rowOff>
    </xdr:from>
    <xdr:to>
      <xdr:col>20</xdr:col>
      <xdr:colOff>38100</xdr:colOff>
      <xdr:row>82</xdr:row>
      <xdr:rowOff>170814</xdr:rowOff>
    </xdr:to>
    <xdr:sp macro="" textlink="">
      <xdr:nvSpPr>
        <xdr:cNvPr id="293" name="フローチャート: 判断 292">
          <a:extLst>
            <a:ext uri="{FF2B5EF4-FFF2-40B4-BE49-F238E27FC236}">
              <a16:creationId xmlns:a16="http://schemas.microsoft.com/office/drawing/2014/main" id="{8E4B117F-F0A7-4FA1-9D3C-BEE62349C8C9}"/>
            </a:ext>
          </a:extLst>
        </xdr:cNvPr>
        <xdr:cNvSpPr/>
      </xdr:nvSpPr>
      <xdr:spPr>
        <a:xfrm>
          <a:off x="3746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99695</xdr:rowOff>
    </xdr:from>
    <xdr:to>
      <xdr:col>15</xdr:col>
      <xdr:colOff>101600</xdr:colOff>
      <xdr:row>83</xdr:row>
      <xdr:rowOff>29845</xdr:rowOff>
    </xdr:to>
    <xdr:sp macro="" textlink="">
      <xdr:nvSpPr>
        <xdr:cNvPr id="294" name="フローチャート: 判断 293">
          <a:extLst>
            <a:ext uri="{FF2B5EF4-FFF2-40B4-BE49-F238E27FC236}">
              <a16:creationId xmlns:a16="http://schemas.microsoft.com/office/drawing/2014/main" id="{D0E11FB3-92BA-4F34-B35B-5DFF2A0E4659}"/>
            </a:ext>
          </a:extLst>
        </xdr:cNvPr>
        <xdr:cNvSpPr/>
      </xdr:nvSpPr>
      <xdr:spPr>
        <a:xfrm>
          <a:off x="28575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135889</xdr:rowOff>
    </xdr:from>
    <xdr:to>
      <xdr:col>10</xdr:col>
      <xdr:colOff>165100</xdr:colOff>
      <xdr:row>83</xdr:row>
      <xdr:rowOff>66039</xdr:rowOff>
    </xdr:to>
    <xdr:sp macro="" textlink="">
      <xdr:nvSpPr>
        <xdr:cNvPr id="295" name="フローチャート: 判断 294">
          <a:extLst>
            <a:ext uri="{FF2B5EF4-FFF2-40B4-BE49-F238E27FC236}">
              <a16:creationId xmlns:a16="http://schemas.microsoft.com/office/drawing/2014/main" id="{69C05EA1-A089-4C13-B0EA-4E378DF51F71}"/>
            </a:ext>
          </a:extLst>
        </xdr:cNvPr>
        <xdr:cNvSpPr/>
      </xdr:nvSpPr>
      <xdr:spPr>
        <a:xfrm>
          <a:off x="1968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141605</xdr:rowOff>
    </xdr:from>
    <xdr:to>
      <xdr:col>6</xdr:col>
      <xdr:colOff>38100</xdr:colOff>
      <xdr:row>83</xdr:row>
      <xdr:rowOff>71755</xdr:rowOff>
    </xdr:to>
    <xdr:sp macro="" textlink="">
      <xdr:nvSpPr>
        <xdr:cNvPr id="296" name="フローチャート: 判断 295">
          <a:extLst>
            <a:ext uri="{FF2B5EF4-FFF2-40B4-BE49-F238E27FC236}">
              <a16:creationId xmlns:a16="http://schemas.microsoft.com/office/drawing/2014/main" id="{2D88B097-85FC-4F67-B4EC-15859FD121D5}"/>
            </a:ext>
          </a:extLst>
        </xdr:cNvPr>
        <xdr:cNvSpPr/>
      </xdr:nvSpPr>
      <xdr:spPr>
        <a:xfrm>
          <a:off x="1079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B9B4F0B4-77FC-4143-B251-DF7BC34008C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2DC0AD9A-08FF-4220-BF6E-F00008E2DAB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E6616504-F3CC-4445-BF68-BECFABF606D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11238F6F-B494-475E-BDA0-0CC00C6F014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FFAC08C2-527C-4F7F-9E43-46E14DA7B18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302" name="楕円 301">
          <a:extLst>
            <a:ext uri="{FF2B5EF4-FFF2-40B4-BE49-F238E27FC236}">
              <a16:creationId xmlns:a16="http://schemas.microsoft.com/office/drawing/2014/main" id="{593E0DDE-C211-4603-A244-933E95608431}"/>
            </a:ext>
          </a:extLst>
        </xdr:cNvPr>
        <xdr:cNvSpPr/>
      </xdr:nvSpPr>
      <xdr:spPr>
        <a:xfrm>
          <a:off x="4584700" y="1421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129557</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2EAA84C6-FFFA-4290-87BD-119B4BE3E9F1}"/>
            </a:ext>
          </a:extLst>
        </xdr:cNvPr>
        <xdr:cNvSpPr txBox="1"/>
      </xdr:nvSpPr>
      <xdr:spPr>
        <a:xfrm>
          <a:off x="4673600" y="1418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145414</xdr:rowOff>
    </xdr:from>
    <xdr:to>
      <xdr:col>20</xdr:col>
      <xdr:colOff>38100</xdr:colOff>
      <xdr:row>83</xdr:row>
      <xdr:rowOff>75564</xdr:rowOff>
    </xdr:to>
    <xdr:sp macro="" textlink="">
      <xdr:nvSpPr>
        <xdr:cNvPr id="304" name="楕円 303">
          <a:extLst>
            <a:ext uri="{FF2B5EF4-FFF2-40B4-BE49-F238E27FC236}">
              <a16:creationId xmlns:a16="http://schemas.microsoft.com/office/drawing/2014/main" id="{C273E786-1B4B-4922-B294-4B174AAAF1D4}"/>
            </a:ext>
          </a:extLst>
        </xdr:cNvPr>
        <xdr:cNvSpPr/>
      </xdr:nvSpPr>
      <xdr:spPr>
        <a:xfrm>
          <a:off x="3746500" y="1420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24764</xdr:rowOff>
    </xdr:from>
    <xdr:to>
      <xdr:col>24</xdr:col>
      <xdr:colOff>63500</xdr:colOff>
      <xdr:row>83</xdr:row>
      <xdr:rowOff>30480</xdr:rowOff>
    </xdr:to>
    <xdr:cxnSp macro="">
      <xdr:nvCxnSpPr>
        <xdr:cNvPr id="305" name="直線コネクタ 304">
          <a:extLst>
            <a:ext uri="{FF2B5EF4-FFF2-40B4-BE49-F238E27FC236}">
              <a16:creationId xmlns:a16="http://schemas.microsoft.com/office/drawing/2014/main" id="{09FA6EDC-D30E-4B84-A7E8-83BCADDE2565}"/>
            </a:ext>
          </a:extLst>
        </xdr:cNvPr>
        <xdr:cNvCxnSpPr/>
      </xdr:nvCxnSpPr>
      <xdr:spPr>
        <a:xfrm>
          <a:off x="3797300" y="14255114"/>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86361</xdr:rowOff>
    </xdr:from>
    <xdr:to>
      <xdr:col>15</xdr:col>
      <xdr:colOff>101600</xdr:colOff>
      <xdr:row>83</xdr:row>
      <xdr:rowOff>16511</xdr:rowOff>
    </xdr:to>
    <xdr:sp macro="" textlink="">
      <xdr:nvSpPr>
        <xdr:cNvPr id="306" name="楕円 305">
          <a:extLst>
            <a:ext uri="{FF2B5EF4-FFF2-40B4-BE49-F238E27FC236}">
              <a16:creationId xmlns:a16="http://schemas.microsoft.com/office/drawing/2014/main" id="{5FA7A370-37E6-40C1-971F-72DA8D909167}"/>
            </a:ext>
          </a:extLst>
        </xdr:cNvPr>
        <xdr:cNvSpPr/>
      </xdr:nvSpPr>
      <xdr:spPr>
        <a:xfrm>
          <a:off x="2857500" y="1414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137161</xdr:rowOff>
    </xdr:from>
    <xdr:to>
      <xdr:col>19</xdr:col>
      <xdr:colOff>177800</xdr:colOff>
      <xdr:row>83</xdr:row>
      <xdr:rowOff>24764</xdr:rowOff>
    </xdr:to>
    <xdr:cxnSp macro="">
      <xdr:nvCxnSpPr>
        <xdr:cNvPr id="307" name="直線コネクタ 306">
          <a:extLst>
            <a:ext uri="{FF2B5EF4-FFF2-40B4-BE49-F238E27FC236}">
              <a16:creationId xmlns:a16="http://schemas.microsoft.com/office/drawing/2014/main" id="{1A783D84-21AA-4E2F-8E63-E5678EE4BE16}"/>
            </a:ext>
          </a:extLst>
        </xdr:cNvPr>
        <xdr:cNvCxnSpPr/>
      </xdr:nvCxnSpPr>
      <xdr:spPr>
        <a:xfrm>
          <a:off x="2908300" y="14196061"/>
          <a:ext cx="889000" cy="5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80645</xdr:rowOff>
    </xdr:from>
    <xdr:to>
      <xdr:col>10</xdr:col>
      <xdr:colOff>165100</xdr:colOff>
      <xdr:row>83</xdr:row>
      <xdr:rowOff>10795</xdr:rowOff>
    </xdr:to>
    <xdr:sp macro="" textlink="">
      <xdr:nvSpPr>
        <xdr:cNvPr id="308" name="楕円 307">
          <a:extLst>
            <a:ext uri="{FF2B5EF4-FFF2-40B4-BE49-F238E27FC236}">
              <a16:creationId xmlns:a16="http://schemas.microsoft.com/office/drawing/2014/main" id="{AD584633-0AE4-48CA-A3FA-CDB82004D58C}"/>
            </a:ext>
          </a:extLst>
        </xdr:cNvPr>
        <xdr:cNvSpPr/>
      </xdr:nvSpPr>
      <xdr:spPr>
        <a:xfrm>
          <a:off x="1968500" y="1413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131445</xdr:rowOff>
    </xdr:from>
    <xdr:to>
      <xdr:col>15</xdr:col>
      <xdr:colOff>50800</xdr:colOff>
      <xdr:row>82</xdr:row>
      <xdr:rowOff>137161</xdr:rowOff>
    </xdr:to>
    <xdr:cxnSp macro="">
      <xdr:nvCxnSpPr>
        <xdr:cNvPr id="309" name="直線コネクタ 308">
          <a:extLst>
            <a:ext uri="{FF2B5EF4-FFF2-40B4-BE49-F238E27FC236}">
              <a16:creationId xmlns:a16="http://schemas.microsoft.com/office/drawing/2014/main" id="{DF171C86-D83A-41DA-B41D-75297A9EA170}"/>
            </a:ext>
          </a:extLst>
        </xdr:cNvPr>
        <xdr:cNvCxnSpPr/>
      </xdr:nvCxnSpPr>
      <xdr:spPr>
        <a:xfrm>
          <a:off x="2019300" y="14190345"/>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80645</xdr:rowOff>
    </xdr:from>
    <xdr:to>
      <xdr:col>6</xdr:col>
      <xdr:colOff>38100</xdr:colOff>
      <xdr:row>83</xdr:row>
      <xdr:rowOff>10795</xdr:rowOff>
    </xdr:to>
    <xdr:sp macro="" textlink="">
      <xdr:nvSpPr>
        <xdr:cNvPr id="310" name="楕円 309">
          <a:extLst>
            <a:ext uri="{FF2B5EF4-FFF2-40B4-BE49-F238E27FC236}">
              <a16:creationId xmlns:a16="http://schemas.microsoft.com/office/drawing/2014/main" id="{5FF4D16F-5AA9-47A2-B002-08AA2164967E}"/>
            </a:ext>
          </a:extLst>
        </xdr:cNvPr>
        <xdr:cNvSpPr/>
      </xdr:nvSpPr>
      <xdr:spPr>
        <a:xfrm>
          <a:off x="1079500" y="1413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131445</xdr:rowOff>
    </xdr:from>
    <xdr:to>
      <xdr:col>10</xdr:col>
      <xdr:colOff>114300</xdr:colOff>
      <xdr:row>82</xdr:row>
      <xdr:rowOff>131445</xdr:rowOff>
    </xdr:to>
    <xdr:cxnSp macro="">
      <xdr:nvCxnSpPr>
        <xdr:cNvPr id="311" name="直線コネクタ 310">
          <a:extLst>
            <a:ext uri="{FF2B5EF4-FFF2-40B4-BE49-F238E27FC236}">
              <a16:creationId xmlns:a16="http://schemas.microsoft.com/office/drawing/2014/main" id="{E4B2C434-0E94-4A03-997D-5CDB32107C76}"/>
            </a:ext>
          </a:extLst>
        </xdr:cNvPr>
        <xdr:cNvCxnSpPr/>
      </xdr:nvCxnSpPr>
      <xdr:spPr>
        <a:xfrm>
          <a:off x="1130300" y="141903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15891</xdr:rowOff>
    </xdr:from>
    <xdr:ext cx="405111" cy="259045"/>
    <xdr:sp macro="" textlink="">
      <xdr:nvSpPr>
        <xdr:cNvPr id="312" name="n_1aveValue【公営住宅】&#10;有形固定資産減価償却率">
          <a:extLst>
            <a:ext uri="{FF2B5EF4-FFF2-40B4-BE49-F238E27FC236}">
              <a16:creationId xmlns:a16="http://schemas.microsoft.com/office/drawing/2014/main" id="{55487D3A-3C22-4846-BAD1-4A454F241F71}"/>
            </a:ext>
          </a:extLst>
        </xdr:cNvPr>
        <xdr:cNvSpPr txBox="1"/>
      </xdr:nvSpPr>
      <xdr:spPr>
        <a:xfrm>
          <a:off x="3582044" y="1390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20972</xdr:rowOff>
    </xdr:from>
    <xdr:ext cx="405111" cy="259045"/>
    <xdr:sp macro="" textlink="">
      <xdr:nvSpPr>
        <xdr:cNvPr id="313" name="n_2aveValue【公営住宅】&#10;有形固定資産減価償却率">
          <a:extLst>
            <a:ext uri="{FF2B5EF4-FFF2-40B4-BE49-F238E27FC236}">
              <a16:creationId xmlns:a16="http://schemas.microsoft.com/office/drawing/2014/main" id="{1DC37364-A920-4E45-A495-3AAE2EE04B7B}"/>
            </a:ext>
          </a:extLst>
        </xdr:cNvPr>
        <xdr:cNvSpPr txBox="1"/>
      </xdr:nvSpPr>
      <xdr:spPr>
        <a:xfrm>
          <a:off x="2705744" y="1425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57166</xdr:rowOff>
    </xdr:from>
    <xdr:ext cx="405111" cy="259045"/>
    <xdr:sp macro="" textlink="">
      <xdr:nvSpPr>
        <xdr:cNvPr id="314" name="n_3aveValue【公営住宅】&#10;有形固定資産減価償却率">
          <a:extLst>
            <a:ext uri="{FF2B5EF4-FFF2-40B4-BE49-F238E27FC236}">
              <a16:creationId xmlns:a16="http://schemas.microsoft.com/office/drawing/2014/main" id="{E13BC17A-1626-4D39-83DE-C86B1AE7011A}"/>
            </a:ext>
          </a:extLst>
        </xdr:cNvPr>
        <xdr:cNvSpPr txBox="1"/>
      </xdr:nvSpPr>
      <xdr:spPr>
        <a:xfrm>
          <a:off x="1816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62882</xdr:rowOff>
    </xdr:from>
    <xdr:ext cx="405111" cy="259045"/>
    <xdr:sp macro="" textlink="">
      <xdr:nvSpPr>
        <xdr:cNvPr id="315" name="n_4aveValue【公営住宅】&#10;有形固定資産減価償却率">
          <a:extLst>
            <a:ext uri="{FF2B5EF4-FFF2-40B4-BE49-F238E27FC236}">
              <a16:creationId xmlns:a16="http://schemas.microsoft.com/office/drawing/2014/main" id="{FAE7583C-6DB8-4A7D-8555-D33F932B6338}"/>
            </a:ext>
          </a:extLst>
        </xdr:cNvPr>
        <xdr:cNvSpPr txBox="1"/>
      </xdr:nvSpPr>
      <xdr:spPr>
        <a:xfrm>
          <a:off x="9277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66691</xdr:rowOff>
    </xdr:from>
    <xdr:ext cx="405111" cy="259045"/>
    <xdr:sp macro="" textlink="">
      <xdr:nvSpPr>
        <xdr:cNvPr id="316" name="n_1mainValue【公営住宅】&#10;有形固定資産減価償却率">
          <a:extLst>
            <a:ext uri="{FF2B5EF4-FFF2-40B4-BE49-F238E27FC236}">
              <a16:creationId xmlns:a16="http://schemas.microsoft.com/office/drawing/2014/main" id="{536EA601-270A-488B-9922-172E0FBE2133}"/>
            </a:ext>
          </a:extLst>
        </xdr:cNvPr>
        <xdr:cNvSpPr txBox="1"/>
      </xdr:nvSpPr>
      <xdr:spPr>
        <a:xfrm>
          <a:off x="3582044" y="1429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33038</xdr:rowOff>
    </xdr:from>
    <xdr:ext cx="405111" cy="259045"/>
    <xdr:sp macro="" textlink="">
      <xdr:nvSpPr>
        <xdr:cNvPr id="317" name="n_2mainValue【公営住宅】&#10;有形固定資産減価償却率">
          <a:extLst>
            <a:ext uri="{FF2B5EF4-FFF2-40B4-BE49-F238E27FC236}">
              <a16:creationId xmlns:a16="http://schemas.microsoft.com/office/drawing/2014/main" id="{1D690D00-BC2C-4153-BB8F-5CE35B4CF381}"/>
            </a:ext>
          </a:extLst>
        </xdr:cNvPr>
        <xdr:cNvSpPr txBox="1"/>
      </xdr:nvSpPr>
      <xdr:spPr>
        <a:xfrm>
          <a:off x="2705744" y="1392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27322</xdr:rowOff>
    </xdr:from>
    <xdr:ext cx="405111" cy="259045"/>
    <xdr:sp macro="" textlink="">
      <xdr:nvSpPr>
        <xdr:cNvPr id="318" name="n_3mainValue【公営住宅】&#10;有形固定資産減価償却率">
          <a:extLst>
            <a:ext uri="{FF2B5EF4-FFF2-40B4-BE49-F238E27FC236}">
              <a16:creationId xmlns:a16="http://schemas.microsoft.com/office/drawing/2014/main" id="{D448B69A-BFC9-4A97-8672-E091B3F1B39A}"/>
            </a:ext>
          </a:extLst>
        </xdr:cNvPr>
        <xdr:cNvSpPr txBox="1"/>
      </xdr:nvSpPr>
      <xdr:spPr>
        <a:xfrm>
          <a:off x="1816744" y="1391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27322</xdr:rowOff>
    </xdr:from>
    <xdr:ext cx="405111" cy="259045"/>
    <xdr:sp macro="" textlink="">
      <xdr:nvSpPr>
        <xdr:cNvPr id="319" name="n_4mainValue【公営住宅】&#10;有形固定資産減価償却率">
          <a:extLst>
            <a:ext uri="{FF2B5EF4-FFF2-40B4-BE49-F238E27FC236}">
              <a16:creationId xmlns:a16="http://schemas.microsoft.com/office/drawing/2014/main" id="{6D13B79D-6F02-45A4-8ADB-AE07CE54D4B3}"/>
            </a:ext>
          </a:extLst>
        </xdr:cNvPr>
        <xdr:cNvSpPr txBox="1"/>
      </xdr:nvSpPr>
      <xdr:spPr>
        <a:xfrm>
          <a:off x="927744" y="1391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906F5581-58C0-4A46-8E00-274152FAB3B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90C190DF-AB69-475A-9B89-AF038AE5263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AC1356E6-C4C7-4038-ACBC-F0CE014AD4E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95A0F46C-5A30-4FB4-945A-063F49D50E2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5AB6A14E-D19F-4408-977F-A2073C93BC2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F404E15B-D1CE-473C-A88E-CE1AD8B525D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2145FB85-28ED-469B-B147-1E3AED3073B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C102FEA-83D9-4E42-9849-70FAEABDFAA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14365026-1E9A-468D-9562-AE5501E3F05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84933532-0A91-433D-8618-55E09A32634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a:extLst>
            <a:ext uri="{FF2B5EF4-FFF2-40B4-BE49-F238E27FC236}">
              <a16:creationId xmlns:a16="http://schemas.microsoft.com/office/drawing/2014/main" id="{F5640569-11AF-4D09-9B2A-8D0CCCCCDDC7}"/>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a:extLst>
            <a:ext uri="{FF2B5EF4-FFF2-40B4-BE49-F238E27FC236}">
              <a16:creationId xmlns:a16="http://schemas.microsoft.com/office/drawing/2014/main" id="{ADCEE345-0D50-42FA-82C7-E7371AD143EC}"/>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a:extLst>
            <a:ext uri="{FF2B5EF4-FFF2-40B4-BE49-F238E27FC236}">
              <a16:creationId xmlns:a16="http://schemas.microsoft.com/office/drawing/2014/main" id="{A18CFA62-5695-495E-AD98-D055C83FEE4A}"/>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a:extLst>
            <a:ext uri="{FF2B5EF4-FFF2-40B4-BE49-F238E27FC236}">
              <a16:creationId xmlns:a16="http://schemas.microsoft.com/office/drawing/2014/main" id="{B036B88A-4FD5-40CD-9F77-A88DD0649B12}"/>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id="{68CB1D0A-CFEF-4183-8D04-A6A56C17100F}"/>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a16="http://schemas.microsoft.com/office/drawing/2014/main" id="{F1EF251E-8811-4C4B-A156-42739C1217E3}"/>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a:extLst>
            <a:ext uri="{FF2B5EF4-FFF2-40B4-BE49-F238E27FC236}">
              <a16:creationId xmlns:a16="http://schemas.microsoft.com/office/drawing/2014/main" id="{A57B25F6-AB29-4109-A4A5-29448A4F7751}"/>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a:extLst>
            <a:ext uri="{FF2B5EF4-FFF2-40B4-BE49-F238E27FC236}">
              <a16:creationId xmlns:a16="http://schemas.microsoft.com/office/drawing/2014/main" id="{45BBD375-981E-4A8B-8E75-722F2740E658}"/>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a:extLst>
            <a:ext uri="{FF2B5EF4-FFF2-40B4-BE49-F238E27FC236}">
              <a16:creationId xmlns:a16="http://schemas.microsoft.com/office/drawing/2014/main" id="{C1FB004F-B419-4A71-9856-813C7CB8DF19}"/>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a:extLst>
            <a:ext uri="{FF2B5EF4-FFF2-40B4-BE49-F238E27FC236}">
              <a16:creationId xmlns:a16="http://schemas.microsoft.com/office/drawing/2014/main" id="{1D3BD883-C03F-4A7A-97AD-353184960821}"/>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369AE54B-298F-4F8A-BFCB-0CFFF8542A6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a:extLst>
            <a:ext uri="{FF2B5EF4-FFF2-40B4-BE49-F238E27FC236}">
              <a16:creationId xmlns:a16="http://schemas.microsoft.com/office/drawing/2014/main" id="{2A379740-EB9A-47AB-9E7B-254BE7F5174A}"/>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793B06E8-E02D-4125-AB5A-974A64B9C7F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139827</xdr:rowOff>
    </xdr:from>
    <xdr:to>
      <xdr:col>54</xdr:col>
      <xdr:colOff>189865</xdr:colOff>
      <xdr:row>86</xdr:row>
      <xdr:rowOff>103632</xdr:rowOff>
    </xdr:to>
    <xdr:cxnSp macro="">
      <xdr:nvCxnSpPr>
        <xdr:cNvPr id="343" name="直線コネクタ 342">
          <a:extLst>
            <a:ext uri="{FF2B5EF4-FFF2-40B4-BE49-F238E27FC236}">
              <a16:creationId xmlns:a16="http://schemas.microsoft.com/office/drawing/2014/main" id="{C31D5B6B-1BCD-4C22-B0D4-D3303DF965CB}"/>
            </a:ext>
          </a:extLst>
        </xdr:cNvPr>
        <xdr:cNvCxnSpPr/>
      </xdr:nvCxnSpPr>
      <xdr:spPr>
        <a:xfrm flipV="1">
          <a:off x="10476865" y="13512927"/>
          <a:ext cx="0" cy="133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107459</xdr:rowOff>
    </xdr:from>
    <xdr:ext cx="469744" cy="259045"/>
    <xdr:sp macro="" textlink="">
      <xdr:nvSpPr>
        <xdr:cNvPr id="344" name="【公営住宅】&#10;一人当たり面積最小値テキスト">
          <a:extLst>
            <a:ext uri="{FF2B5EF4-FFF2-40B4-BE49-F238E27FC236}">
              <a16:creationId xmlns:a16="http://schemas.microsoft.com/office/drawing/2014/main" id="{831B0A7D-D18A-4968-8BF5-66EC5380F4E5}"/>
            </a:ext>
          </a:extLst>
        </xdr:cNvPr>
        <xdr:cNvSpPr txBox="1"/>
      </xdr:nvSpPr>
      <xdr:spPr>
        <a:xfrm>
          <a:off x="10515600" y="1485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103632</xdr:rowOff>
    </xdr:from>
    <xdr:to>
      <xdr:col>55</xdr:col>
      <xdr:colOff>88900</xdr:colOff>
      <xdr:row>86</xdr:row>
      <xdr:rowOff>103632</xdr:rowOff>
    </xdr:to>
    <xdr:cxnSp macro="">
      <xdr:nvCxnSpPr>
        <xdr:cNvPr id="345" name="直線コネクタ 344">
          <a:extLst>
            <a:ext uri="{FF2B5EF4-FFF2-40B4-BE49-F238E27FC236}">
              <a16:creationId xmlns:a16="http://schemas.microsoft.com/office/drawing/2014/main" id="{9E33BB64-2986-4044-BCC9-BC3F87A8A07C}"/>
            </a:ext>
          </a:extLst>
        </xdr:cNvPr>
        <xdr:cNvCxnSpPr/>
      </xdr:nvCxnSpPr>
      <xdr:spPr>
        <a:xfrm>
          <a:off x="10388600" y="14848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86504</xdr:rowOff>
    </xdr:from>
    <xdr:ext cx="469744" cy="259045"/>
    <xdr:sp macro="" textlink="">
      <xdr:nvSpPr>
        <xdr:cNvPr id="346" name="【公営住宅】&#10;一人当たり面積最大値テキスト">
          <a:extLst>
            <a:ext uri="{FF2B5EF4-FFF2-40B4-BE49-F238E27FC236}">
              <a16:creationId xmlns:a16="http://schemas.microsoft.com/office/drawing/2014/main" id="{6F66754D-B786-46DE-96AE-034C19AB20EF}"/>
            </a:ext>
          </a:extLst>
        </xdr:cNvPr>
        <xdr:cNvSpPr txBox="1"/>
      </xdr:nvSpPr>
      <xdr:spPr>
        <a:xfrm>
          <a:off x="10515600" y="1328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139827</xdr:rowOff>
    </xdr:from>
    <xdr:to>
      <xdr:col>55</xdr:col>
      <xdr:colOff>88900</xdr:colOff>
      <xdr:row>78</xdr:row>
      <xdr:rowOff>139827</xdr:rowOff>
    </xdr:to>
    <xdr:cxnSp macro="">
      <xdr:nvCxnSpPr>
        <xdr:cNvPr id="347" name="直線コネクタ 346">
          <a:extLst>
            <a:ext uri="{FF2B5EF4-FFF2-40B4-BE49-F238E27FC236}">
              <a16:creationId xmlns:a16="http://schemas.microsoft.com/office/drawing/2014/main" id="{03629E30-B85A-4E6A-AAC4-5CB9D9E69DEB}"/>
            </a:ext>
          </a:extLst>
        </xdr:cNvPr>
        <xdr:cNvCxnSpPr/>
      </xdr:nvCxnSpPr>
      <xdr:spPr>
        <a:xfrm>
          <a:off x="10388600" y="1351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164101</xdr:rowOff>
    </xdr:from>
    <xdr:ext cx="469744" cy="259045"/>
    <xdr:sp macro="" textlink="">
      <xdr:nvSpPr>
        <xdr:cNvPr id="348" name="【公営住宅】&#10;一人当たり面積平均値テキスト">
          <a:extLst>
            <a:ext uri="{FF2B5EF4-FFF2-40B4-BE49-F238E27FC236}">
              <a16:creationId xmlns:a16="http://schemas.microsoft.com/office/drawing/2014/main" id="{105DC65B-BD8E-4C62-B0F8-51C54D43D655}"/>
            </a:ext>
          </a:extLst>
        </xdr:cNvPr>
        <xdr:cNvSpPr txBox="1"/>
      </xdr:nvSpPr>
      <xdr:spPr>
        <a:xfrm>
          <a:off x="10515600" y="143944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141224</xdr:rowOff>
    </xdr:from>
    <xdr:to>
      <xdr:col>55</xdr:col>
      <xdr:colOff>50800</xdr:colOff>
      <xdr:row>85</xdr:row>
      <xdr:rowOff>71374</xdr:rowOff>
    </xdr:to>
    <xdr:sp macro="" textlink="">
      <xdr:nvSpPr>
        <xdr:cNvPr id="349" name="フローチャート: 判断 348">
          <a:extLst>
            <a:ext uri="{FF2B5EF4-FFF2-40B4-BE49-F238E27FC236}">
              <a16:creationId xmlns:a16="http://schemas.microsoft.com/office/drawing/2014/main" id="{350BBDE4-E44D-4B55-81EA-4B1B8B280D07}"/>
            </a:ext>
          </a:extLst>
        </xdr:cNvPr>
        <xdr:cNvSpPr/>
      </xdr:nvSpPr>
      <xdr:spPr>
        <a:xfrm>
          <a:off x="10426700" y="1454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132462</xdr:rowOff>
    </xdr:from>
    <xdr:to>
      <xdr:col>50</xdr:col>
      <xdr:colOff>165100</xdr:colOff>
      <xdr:row>85</xdr:row>
      <xdr:rowOff>62612</xdr:rowOff>
    </xdr:to>
    <xdr:sp macro="" textlink="">
      <xdr:nvSpPr>
        <xdr:cNvPr id="350" name="フローチャート: 判断 349">
          <a:extLst>
            <a:ext uri="{FF2B5EF4-FFF2-40B4-BE49-F238E27FC236}">
              <a16:creationId xmlns:a16="http://schemas.microsoft.com/office/drawing/2014/main" id="{DAC5A71C-3457-43D8-B291-BC38A728E79C}"/>
            </a:ext>
          </a:extLst>
        </xdr:cNvPr>
        <xdr:cNvSpPr/>
      </xdr:nvSpPr>
      <xdr:spPr>
        <a:xfrm>
          <a:off x="9588500" y="1453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15875</xdr:rowOff>
    </xdr:from>
    <xdr:to>
      <xdr:col>46</xdr:col>
      <xdr:colOff>38100</xdr:colOff>
      <xdr:row>85</xdr:row>
      <xdr:rowOff>117475</xdr:rowOff>
    </xdr:to>
    <xdr:sp macro="" textlink="">
      <xdr:nvSpPr>
        <xdr:cNvPr id="351" name="フローチャート: 判断 350">
          <a:extLst>
            <a:ext uri="{FF2B5EF4-FFF2-40B4-BE49-F238E27FC236}">
              <a16:creationId xmlns:a16="http://schemas.microsoft.com/office/drawing/2014/main" id="{821805C6-94D9-4A4D-AA1A-48716010BBF9}"/>
            </a:ext>
          </a:extLst>
        </xdr:cNvPr>
        <xdr:cNvSpPr/>
      </xdr:nvSpPr>
      <xdr:spPr>
        <a:xfrm>
          <a:off x="8699500" y="1458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159893</xdr:rowOff>
    </xdr:from>
    <xdr:to>
      <xdr:col>41</xdr:col>
      <xdr:colOff>101600</xdr:colOff>
      <xdr:row>85</xdr:row>
      <xdr:rowOff>90043</xdr:rowOff>
    </xdr:to>
    <xdr:sp macro="" textlink="">
      <xdr:nvSpPr>
        <xdr:cNvPr id="352" name="フローチャート: 判断 351">
          <a:extLst>
            <a:ext uri="{FF2B5EF4-FFF2-40B4-BE49-F238E27FC236}">
              <a16:creationId xmlns:a16="http://schemas.microsoft.com/office/drawing/2014/main" id="{4B84052A-4AB4-4151-A14A-4E15B66B820B}"/>
            </a:ext>
          </a:extLst>
        </xdr:cNvPr>
        <xdr:cNvSpPr/>
      </xdr:nvSpPr>
      <xdr:spPr>
        <a:xfrm>
          <a:off x="7810500" y="1456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170942</xdr:rowOff>
    </xdr:from>
    <xdr:to>
      <xdr:col>36</xdr:col>
      <xdr:colOff>165100</xdr:colOff>
      <xdr:row>85</xdr:row>
      <xdr:rowOff>101092</xdr:rowOff>
    </xdr:to>
    <xdr:sp macro="" textlink="">
      <xdr:nvSpPr>
        <xdr:cNvPr id="353" name="フローチャート: 判断 352">
          <a:extLst>
            <a:ext uri="{FF2B5EF4-FFF2-40B4-BE49-F238E27FC236}">
              <a16:creationId xmlns:a16="http://schemas.microsoft.com/office/drawing/2014/main" id="{4C9E77AA-64A2-4D32-ADC7-DC8BB681544E}"/>
            </a:ext>
          </a:extLst>
        </xdr:cNvPr>
        <xdr:cNvSpPr/>
      </xdr:nvSpPr>
      <xdr:spPr>
        <a:xfrm>
          <a:off x="6921500" y="1457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45EFCB24-120F-4841-B524-630E0A4C57C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C034CA44-AEB6-45EA-AC7C-8FDEA0D9C50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5149E7A1-F380-4D34-B1A7-DE18AC73204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351AFC12-0101-4247-B386-A5890527A80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954DE9D6-595E-4066-B0C5-57600A88E27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636</xdr:rowOff>
    </xdr:from>
    <xdr:to>
      <xdr:col>55</xdr:col>
      <xdr:colOff>50800</xdr:colOff>
      <xdr:row>86</xdr:row>
      <xdr:rowOff>102236</xdr:rowOff>
    </xdr:to>
    <xdr:sp macro="" textlink="">
      <xdr:nvSpPr>
        <xdr:cNvPr id="359" name="楕円 358">
          <a:extLst>
            <a:ext uri="{FF2B5EF4-FFF2-40B4-BE49-F238E27FC236}">
              <a16:creationId xmlns:a16="http://schemas.microsoft.com/office/drawing/2014/main" id="{989C478F-8E6E-48F5-9583-B17A00D4C2CE}"/>
            </a:ext>
          </a:extLst>
        </xdr:cNvPr>
        <xdr:cNvSpPr/>
      </xdr:nvSpPr>
      <xdr:spPr>
        <a:xfrm>
          <a:off x="10426700" y="1474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87013</xdr:rowOff>
    </xdr:from>
    <xdr:ext cx="469744" cy="259045"/>
    <xdr:sp macro="" textlink="">
      <xdr:nvSpPr>
        <xdr:cNvPr id="360" name="【公営住宅】&#10;一人当たり面積該当値テキスト">
          <a:extLst>
            <a:ext uri="{FF2B5EF4-FFF2-40B4-BE49-F238E27FC236}">
              <a16:creationId xmlns:a16="http://schemas.microsoft.com/office/drawing/2014/main" id="{B40011AC-51C3-4D3B-8F72-F560823A605E}"/>
            </a:ext>
          </a:extLst>
        </xdr:cNvPr>
        <xdr:cNvSpPr txBox="1"/>
      </xdr:nvSpPr>
      <xdr:spPr>
        <a:xfrm>
          <a:off x="10515600" y="14660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1969</xdr:rowOff>
    </xdr:from>
    <xdr:to>
      <xdr:col>50</xdr:col>
      <xdr:colOff>165100</xdr:colOff>
      <xdr:row>86</xdr:row>
      <xdr:rowOff>103569</xdr:rowOff>
    </xdr:to>
    <xdr:sp macro="" textlink="">
      <xdr:nvSpPr>
        <xdr:cNvPr id="361" name="楕円 360">
          <a:extLst>
            <a:ext uri="{FF2B5EF4-FFF2-40B4-BE49-F238E27FC236}">
              <a16:creationId xmlns:a16="http://schemas.microsoft.com/office/drawing/2014/main" id="{97E8A380-B86C-4B24-B33F-334DDBDB2985}"/>
            </a:ext>
          </a:extLst>
        </xdr:cNvPr>
        <xdr:cNvSpPr/>
      </xdr:nvSpPr>
      <xdr:spPr>
        <a:xfrm>
          <a:off x="9588500" y="1474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51436</xdr:rowOff>
    </xdr:from>
    <xdr:to>
      <xdr:col>55</xdr:col>
      <xdr:colOff>0</xdr:colOff>
      <xdr:row>86</xdr:row>
      <xdr:rowOff>52769</xdr:rowOff>
    </xdr:to>
    <xdr:cxnSp macro="">
      <xdr:nvCxnSpPr>
        <xdr:cNvPr id="362" name="直線コネクタ 361">
          <a:extLst>
            <a:ext uri="{FF2B5EF4-FFF2-40B4-BE49-F238E27FC236}">
              <a16:creationId xmlns:a16="http://schemas.microsoft.com/office/drawing/2014/main" id="{05CFFCF8-9C37-417F-9C8A-A3864BD2F20E}"/>
            </a:ext>
          </a:extLst>
        </xdr:cNvPr>
        <xdr:cNvCxnSpPr/>
      </xdr:nvCxnSpPr>
      <xdr:spPr>
        <a:xfrm flipV="1">
          <a:off x="9639300" y="14796136"/>
          <a:ext cx="8382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2921</xdr:rowOff>
    </xdr:from>
    <xdr:to>
      <xdr:col>46</xdr:col>
      <xdr:colOff>38100</xdr:colOff>
      <xdr:row>86</xdr:row>
      <xdr:rowOff>104521</xdr:rowOff>
    </xdr:to>
    <xdr:sp macro="" textlink="">
      <xdr:nvSpPr>
        <xdr:cNvPr id="363" name="楕円 362">
          <a:extLst>
            <a:ext uri="{FF2B5EF4-FFF2-40B4-BE49-F238E27FC236}">
              <a16:creationId xmlns:a16="http://schemas.microsoft.com/office/drawing/2014/main" id="{177E4CC8-A006-4CC4-989B-A3A370D756C5}"/>
            </a:ext>
          </a:extLst>
        </xdr:cNvPr>
        <xdr:cNvSpPr/>
      </xdr:nvSpPr>
      <xdr:spPr>
        <a:xfrm>
          <a:off x="8699500" y="1474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52769</xdr:rowOff>
    </xdr:from>
    <xdr:to>
      <xdr:col>50</xdr:col>
      <xdr:colOff>114300</xdr:colOff>
      <xdr:row>86</xdr:row>
      <xdr:rowOff>53721</xdr:rowOff>
    </xdr:to>
    <xdr:cxnSp macro="">
      <xdr:nvCxnSpPr>
        <xdr:cNvPr id="364" name="直線コネクタ 363">
          <a:extLst>
            <a:ext uri="{FF2B5EF4-FFF2-40B4-BE49-F238E27FC236}">
              <a16:creationId xmlns:a16="http://schemas.microsoft.com/office/drawing/2014/main" id="{D5EAE978-5912-4590-828D-DD855C75D2B0}"/>
            </a:ext>
          </a:extLst>
        </xdr:cNvPr>
        <xdr:cNvCxnSpPr/>
      </xdr:nvCxnSpPr>
      <xdr:spPr>
        <a:xfrm flipV="1">
          <a:off x="8750300" y="14797469"/>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51499</xdr:rowOff>
    </xdr:from>
    <xdr:to>
      <xdr:col>41</xdr:col>
      <xdr:colOff>101600</xdr:colOff>
      <xdr:row>85</xdr:row>
      <xdr:rowOff>153099</xdr:rowOff>
    </xdr:to>
    <xdr:sp macro="" textlink="">
      <xdr:nvSpPr>
        <xdr:cNvPr id="365" name="楕円 364">
          <a:extLst>
            <a:ext uri="{FF2B5EF4-FFF2-40B4-BE49-F238E27FC236}">
              <a16:creationId xmlns:a16="http://schemas.microsoft.com/office/drawing/2014/main" id="{AF03218F-0822-49BF-865B-9AADCA5AAC90}"/>
            </a:ext>
          </a:extLst>
        </xdr:cNvPr>
        <xdr:cNvSpPr/>
      </xdr:nvSpPr>
      <xdr:spPr>
        <a:xfrm>
          <a:off x="7810500" y="1462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102299</xdr:rowOff>
    </xdr:from>
    <xdr:to>
      <xdr:col>45</xdr:col>
      <xdr:colOff>177800</xdr:colOff>
      <xdr:row>86</xdr:row>
      <xdr:rowOff>53721</xdr:rowOff>
    </xdr:to>
    <xdr:cxnSp macro="">
      <xdr:nvCxnSpPr>
        <xdr:cNvPr id="366" name="直線コネクタ 365">
          <a:extLst>
            <a:ext uri="{FF2B5EF4-FFF2-40B4-BE49-F238E27FC236}">
              <a16:creationId xmlns:a16="http://schemas.microsoft.com/office/drawing/2014/main" id="{2E05E730-40CF-478F-9B2D-DAA99593E16D}"/>
            </a:ext>
          </a:extLst>
        </xdr:cNvPr>
        <xdr:cNvCxnSpPr/>
      </xdr:nvCxnSpPr>
      <xdr:spPr>
        <a:xfrm>
          <a:off x="7861300" y="14675549"/>
          <a:ext cx="889000" cy="12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54547</xdr:rowOff>
    </xdr:from>
    <xdr:to>
      <xdr:col>36</xdr:col>
      <xdr:colOff>165100</xdr:colOff>
      <xdr:row>85</xdr:row>
      <xdr:rowOff>156147</xdr:rowOff>
    </xdr:to>
    <xdr:sp macro="" textlink="">
      <xdr:nvSpPr>
        <xdr:cNvPr id="367" name="楕円 366">
          <a:extLst>
            <a:ext uri="{FF2B5EF4-FFF2-40B4-BE49-F238E27FC236}">
              <a16:creationId xmlns:a16="http://schemas.microsoft.com/office/drawing/2014/main" id="{852B74C2-7D64-44A0-A0BC-58310D26DE45}"/>
            </a:ext>
          </a:extLst>
        </xdr:cNvPr>
        <xdr:cNvSpPr/>
      </xdr:nvSpPr>
      <xdr:spPr>
        <a:xfrm>
          <a:off x="6921500" y="1462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102299</xdr:rowOff>
    </xdr:from>
    <xdr:to>
      <xdr:col>41</xdr:col>
      <xdr:colOff>50800</xdr:colOff>
      <xdr:row>85</xdr:row>
      <xdr:rowOff>105347</xdr:rowOff>
    </xdr:to>
    <xdr:cxnSp macro="">
      <xdr:nvCxnSpPr>
        <xdr:cNvPr id="368" name="直線コネクタ 367">
          <a:extLst>
            <a:ext uri="{FF2B5EF4-FFF2-40B4-BE49-F238E27FC236}">
              <a16:creationId xmlns:a16="http://schemas.microsoft.com/office/drawing/2014/main" id="{63353DB8-888E-4319-959A-3B815D0E56AF}"/>
            </a:ext>
          </a:extLst>
        </xdr:cNvPr>
        <xdr:cNvCxnSpPr/>
      </xdr:nvCxnSpPr>
      <xdr:spPr>
        <a:xfrm flipV="1">
          <a:off x="6972300" y="14675549"/>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79139</xdr:rowOff>
    </xdr:from>
    <xdr:ext cx="469744" cy="259045"/>
    <xdr:sp macro="" textlink="">
      <xdr:nvSpPr>
        <xdr:cNvPr id="369" name="n_1aveValue【公営住宅】&#10;一人当たり面積">
          <a:extLst>
            <a:ext uri="{FF2B5EF4-FFF2-40B4-BE49-F238E27FC236}">
              <a16:creationId xmlns:a16="http://schemas.microsoft.com/office/drawing/2014/main" id="{FD744874-2FCD-42E6-A328-DCDB1B1946A3}"/>
            </a:ext>
          </a:extLst>
        </xdr:cNvPr>
        <xdr:cNvSpPr txBox="1"/>
      </xdr:nvSpPr>
      <xdr:spPr>
        <a:xfrm>
          <a:off x="9391727" y="14309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134002</xdr:rowOff>
    </xdr:from>
    <xdr:ext cx="469744" cy="259045"/>
    <xdr:sp macro="" textlink="">
      <xdr:nvSpPr>
        <xdr:cNvPr id="370" name="n_2aveValue【公営住宅】&#10;一人当たり面積">
          <a:extLst>
            <a:ext uri="{FF2B5EF4-FFF2-40B4-BE49-F238E27FC236}">
              <a16:creationId xmlns:a16="http://schemas.microsoft.com/office/drawing/2014/main" id="{E4AFAD38-2586-4666-B48E-951C80C0AA24}"/>
            </a:ext>
          </a:extLst>
        </xdr:cNvPr>
        <xdr:cNvSpPr txBox="1"/>
      </xdr:nvSpPr>
      <xdr:spPr>
        <a:xfrm>
          <a:off x="8515427" y="1436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106570</xdr:rowOff>
    </xdr:from>
    <xdr:ext cx="469744" cy="259045"/>
    <xdr:sp macro="" textlink="">
      <xdr:nvSpPr>
        <xdr:cNvPr id="371" name="n_3aveValue【公営住宅】&#10;一人当たり面積">
          <a:extLst>
            <a:ext uri="{FF2B5EF4-FFF2-40B4-BE49-F238E27FC236}">
              <a16:creationId xmlns:a16="http://schemas.microsoft.com/office/drawing/2014/main" id="{3F5FB47C-D85F-457B-B016-0CC49831C1A2}"/>
            </a:ext>
          </a:extLst>
        </xdr:cNvPr>
        <xdr:cNvSpPr txBox="1"/>
      </xdr:nvSpPr>
      <xdr:spPr>
        <a:xfrm>
          <a:off x="7626427" y="1433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117619</xdr:rowOff>
    </xdr:from>
    <xdr:ext cx="469744" cy="259045"/>
    <xdr:sp macro="" textlink="">
      <xdr:nvSpPr>
        <xdr:cNvPr id="372" name="n_4aveValue【公営住宅】&#10;一人当たり面積">
          <a:extLst>
            <a:ext uri="{FF2B5EF4-FFF2-40B4-BE49-F238E27FC236}">
              <a16:creationId xmlns:a16="http://schemas.microsoft.com/office/drawing/2014/main" id="{C2C31D01-CF57-4024-B16A-A6A7AF0CCB4C}"/>
            </a:ext>
          </a:extLst>
        </xdr:cNvPr>
        <xdr:cNvSpPr txBox="1"/>
      </xdr:nvSpPr>
      <xdr:spPr>
        <a:xfrm>
          <a:off x="6737427" y="14347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94696</xdr:rowOff>
    </xdr:from>
    <xdr:ext cx="469744" cy="259045"/>
    <xdr:sp macro="" textlink="">
      <xdr:nvSpPr>
        <xdr:cNvPr id="373" name="n_1mainValue【公営住宅】&#10;一人当たり面積">
          <a:extLst>
            <a:ext uri="{FF2B5EF4-FFF2-40B4-BE49-F238E27FC236}">
              <a16:creationId xmlns:a16="http://schemas.microsoft.com/office/drawing/2014/main" id="{1A418B26-4572-43BE-8657-4673D26F3093}"/>
            </a:ext>
          </a:extLst>
        </xdr:cNvPr>
        <xdr:cNvSpPr txBox="1"/>
      </xdr:nvSpPr>
      <xdr:spPr>
        <a:xfrm>
          <a:off x="9391727" y="14839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95648</xdr:rowOff>
    </xdr:from>
    <xdr:ext cx="469744" cy="259045"/>
    <xdr:sp macro="" textlink="">
      <xdr:nvSpPr>
        <xdr:cNvPr id="374" name="n_2mainValue【公営住宅】&#10;一人当たり面積">
          <a:extLst>
            <a:ext uri="{FF2B5EF4-FFF2-40B4-BE49-F238E27FC236}">
              <a16:creationId xmlns:a16="http://schemas.microsoft.com/office/drawing/2014/main" id="{579C6F81-2397-4CB6-80C0-BB971346B4E7}"/>
            </a:ext>
          </a:extLst>
        </xdr:cNvPr>
        <xdr:cNvSpPr txBox="1"/>
      </xdr:nvSpPr>
      <xdr:spPr>
        <a:xfrm>
          <a:off x="8515427" y="14840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144226</xdr:rowOff>
    </xdr:from>
    <xdr:ext cx="469744" cy="259045"/>
    <xdr:sp macro="" textlink="">
      <xdr:nvSpPr>
        <xdr:cNvPr id="375" name="n_3mainValue【公営住宅】&#10;一人当たり面積">
          <a:extLst>
            <a:ext uri="{FF2B5EF4-FFF2-40B4-BE49-F238E27FC236}">
              <a16:creationId xmlns:a16="http://schemas.microsoft.com/office/drawing/2014/main" id="{691BFEBA-E19A-43EE-B5EB-CD76B3F6EE0B}"/>
            </a:ext>
          </a:extLst>
        </xdr:cNvPr>
        <xdr:cNvSpPr txBox="1"/>
      </xdr:nvSpPr>
      <xdr:spPr>
        <a:xfrm>
          <a:off x="7626427" y="1471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147274</xdr:rowOff>
    </xdr:from>
    <xdr:ext cx="469744" cy="259045"/>
    <xdr:sp macro="" textlink="">
      <xdr:nvSpPr>
        <xdr:cNvPr id="376" name="n_4mainValue【公営住宅】&#10;一人当たり面積">
          <a:extLst>
            <a:ext uri="{FF2B5EF4-FFF2-40B4-BE49-F238E27FC236}">
              <a16:creationId xmlns:a16="http://schemas.microsoft.com/office/drawing/2014/main" id="{EA61A5F1-8F58-46DB-A28E-21C2829B0F86}"/>
            </a:ext>
          </a:extLst>
        </xdr:cNvPr>
        <xdr:cNvSpPr txBox="1"/>
      </xdr:nvSpPr>
      <xdr:spPr>
        <a:xfrm>
          <a:off x="6737427" y="14720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658B8C29-D019-458C-93B5-807A0AD0E83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2AAF7EF3-D141-4FAD-ABF2-6D77172FF5E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3276E2B7-B9E7-4334-922B-F88E843FB1E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8145C4F4-C0C5-40F0-96C4-25EA380F748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C77F9494-E4D7-4260-9B5E-F598067210A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DBD22231-8BFD-4FF2-B6B1-3D821AB170C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AA9E9EA8-2A19-4ED8-A8F2-EFD81B49F11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EAF7A790-FDC9-456E-9783-96A2F55B5088}"/>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a:extLst>
            <a:ext uri="{FF2B5EF4-FFF2-40B4-BE49-F238E27FC236}">
              <a16:creationId xmlns:a16="http://schemas.microsoft.com/office/drawing/2014/main" id="{06309A38-F83C-4ABE-A280-888E648A7059}"/>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a:extLst>
            <a:ext uri="{FF2B5EF4-FFF2-40B4-BE49-F238E27FC236}">
              <a16:creationId xmlns:a16="http://schemas.microsoft.com/office/drawing/2014/main" id="{0761FC9A-2600-4858-A183-57D0F7C9A7E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a:extLst>
            <a:ext uri="{FF2B5EF4-FFF2-40B4-BE49-F238E27FC236}">
              <a16:creationId xmlns:a16="http://schemas.microsoft.com/office/drawing/2014/main" id="{8C43BBDD-C610-430B-B44A-7F9033A10776}"/>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8" name="直線コネクタ 387">
          <a:extLst>
            <a:ext uri="{FF2B5EF4-FFF2-40B4-BE49-F238E27FC236}">
              <a16:creationId xmlns:a16="http://schemas.microsoft.com/office/drawing/2014/main" id="{6FA48AED-616D-4C62-AAB7-FA4DB848B6B4}"/>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9" name="テキスト ボックス 388">
          <a:extLst>
            <a:ext uri="{FF2B5EF4-FFF2-40B4-BE49-F238E27FC236}">
              <a16:creationId xmlns:a16="http://schemas.microsoft.com/office/drawing/2014/main" id="{E1DE949A-B8B9-4AA5-8776-62A10AC7D7B7}"/>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0" name="直線コネクタ 389">
          <a:extLst>
            <a:ext uri="{FF2B5EF4-FFF2-40B4-BE49-F238E27FC236}">
              <a16:creationId xmlns:a16="http://schemas.microsoft.com/office/drawing/2014/main" id="{F5411372-6DD8-4C7D-9592-16EDA7C3ECAD}"/>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1" name="テキスト ボックス 390">
          <a:extLst>
            <a:ext uri="{FF2B5EF4-FFF2-40B4-BE49-F238E27FC236}">
              <a16:creationId xmlns:a16="http://schemas.microsoft.com/office/drawing/2014/main" id="{40EBF5C2-A70B-4B11-B579-C79D703DF377}"/>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2" name="直線コネクタ 391">
          <a:extLst>
            <a:ext uri="{FF2B5EF4-FFF2-40B4-BE49-F238E27FC236}">
              <a16:creationId xmlns:a16="http://schemas.microsoft.com/office/drawing/2014/main" id="{9F9EF8EB-C52E-4D8A-AF66-F6731EB7EF7D}"/>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3" name="テキスト ボックス 392">
          <a:extLst>
            <a:ext uri="{FF2B5EF4-FFF2-40B4-BE49-F238E27FC236}">
              <a16:creationId xmlns:a16="http://schemas.microsoft.com/office/drawing/2014/main" id="{D5F158EE-6E93-4970-843A-EE8EC36D3CF8}"/>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4" name="直線コネクタ 393">
          <a:extLst>
            <a:ext uri="{FF2B5EF4-FFF2-40B4-BE49-F238E27FC236}">
              <a16:creationId xmlns:a16="http://schemas.microsoft.com/office/drawing/2014/main" id="{B57A205F-85C5-48D4-A254-8BC2F332FF2D}"/>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5" name="テキスト ボックス 394">
          <a:extLst>
            <a:ext uri="{FF2B5EF4-FFF2-40B4-BE49-F238E27FC236}">
              <a16:creationId xmlns:a16="http://schemas.microsoft.com/office/drawing/2014/main" id="{7B1BB86C-934A-4883-A161-B357C9699F8C}"/>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6" name="直線コネクタ 395">
          <a:extLst>
            <a:ext uri="{FF2B5EF4-FFF2-40B4-BE49-F238E27FC236}">
              <a16:creationId xmlns:a16="http://schemas.microsoft.com/office/drawing/2014/main" id="{8F71246F-09A1-4437-A3D4-DA8C1C91F981}"/>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7" name="テキスト ボックス 396">
          <a:extLst>
            <a:ext uri="{FF2B5EF4-FFF2-40B4-BE49-F238E27FC236}">
              <a16:creationId xmlns:a16="http://schemas.microsoft.com/office/drawing/2014/main" id="{60CF7901-393F-42A2-B7BB-520950A02065}"/>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a:extLst>
            <a:ext uri="{FF2B5EF4-FFF2-40B4-BE49-F238E27FC236}">
              <a16:creationId xmlns:a16="http://schemas.microsoft.com/office/drawing/2014/main" id="{058582D4-EEFB-425C-B26C-EE13CD020852}"/>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9" name="テキスト ボックス 398">
          <a:extLst>
            <a:ext uri="{FF2B5EF4-FFF2-40B4-BE49-F238E27FC236}">
              <a16:creationId xmlns:a16="http://schemas.microsoft.com/office/drawing/2014/main" id="{0B939ECB-54F4-42F2-A29A-C66CEEA4B9F5}"/>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0" name="【港湾・漁港】&#10;有形固定資産減価償却率グラフ枠">
          <a:extLst>
            <a:ext uri="{FF2B5EF4-FFF2-40B4-BE49-F238E27FC236}">
              <a16:creationId xmlns:a16="http://schemas.microsoft.com/office/drawing/2014/main" id="{7EA88665-1E57-4CAF-956F-67C1737F3825}"/>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154305</xdr:rowOff>
    </xdr:from>
    <xdr:to>
      <xdr:col>24</xdr:col>
      <xdr:colOff>62865</xdr:colOff>
      <xdr:row>107</xdr:row>
      <xdr:rowOff>85725</xdr:rowOff>
    </xdr:to>
    <xdr:cxnSp macro="">
      <xdr:nvCxnSpPr>
        <xdr:cNvPr id="401" name="直線コネクタ 400">
          <a:extLst>
            <a:ext uri="{FF2B5EF4-FFF2-40B4-BE49-F238E27FC236}">
              <a16:creationId xmlns:a16="http://schemas.microsoft.com/office/drawing/2014/main" id="{7FF067B6-DD13-4CD4-94FA-DBA41A0BAA86}"/>
            </a:ext>
          </a:extLst>
        </xdr:cNvPr>
        <xdr:cNvCxnSpPr/>
      </xdr:nvCxnSpPr>
      <xdr:spPr>
        <a:xfrm flipV="1">
          <a:off x="4634865" y="17299305"/>
          <a:ext cx="0" cy="1131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89552</xdr:rowOff>
    </xdr:from>
    <xdr:ext cx="405111" cy="259045"/>
    <xdr:sp macro="" textlink="">
      <xdr:nvSpPr>
        <xdr:cNvPr id="402" name="【港湾・漁港】&#10;有形固定資産減価償却率最小値テキスト">
          <a:extLst>
            <a:ext uri="{FF2B5EF4-FFF2-40B4-BE49-F238E27FC236}">
              <a16:creationId xmlns:a16="http://schemas.microsoft.com/office/drawing/2014/main" id="{8F9BFD54-BD31-438C-9B3B-26A78EED785C}"/>
            </a:ext>
          </a:extLst>
        </xdr:cNvPr>
        <xdr:cNvSpPr txBox="1"/>
      </xdr:nvSpPr>
      <xdr:spPr>
        <a:xfrm>
          <a:off x="4673600" y="1843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85725</xdr:rowOff>
    </xdr:from>
    <xdr:to>
      <xdr:col>24</xdr:col>
      <xdr:colOff>152400</xdr:colOff>
      <xdr:row>107</xdr:row>
      <xdr:rowOff>85725</xdr:rowOff>
    </xdr:to>
    <xdr:cxnSp macro="">
      <xdr:nvCxnSpPr>
        <xdr:cNvPr id="403" name="直線コネクタ 402">
          <a:extLst>
            <a:ext uri="{FF2B5EF4-FFF2-40B4-BE49-F238E27FC236}">
              <a16:creationId xmlns:a16="http://schemas.microsoft.com/office/drawing/2014/main" id="{2C7E1DDA-9CA7-4505-99A8-A2F6484E0820}"/>
            </a:ext>
          </a:extLst>
        </xdr:cNvPr>
        <xdr:cNvCxnSpPr/>
      </xdr:nvCxnSpPr>
      <xdr:spPr>
        <a:xfrm>
          <a:off x="4546600" y="1843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100982</xdr:rowOff>
    </xdr:from>
    <xdr:ext cx="405111" cy="259045"/>
    <xdr:sp macro="" textlink="">
      <xdr:nvSpPr>
        <xdr:cNvPr id="404" name="【港湾・漁港】&#10;有形固定資産減価償却率最大値テキスト">
          <a:extLst>
            <a:ext uri="{FF2B5EF4-FFF2-40B4-BE49-F238E27FC236}">
              <a16:creationId xmlns:a16="http://schemas.microsoft.com/office/drawing/2014/main" id="{876BB3C8-2705-4F0F-AF9E-EFF10C96E3CF}"/>
            </a:ext>
          </a:extLst>
        </xdr:cNvPr>
        <xdr:cNvSpPr txBox="1"/>
      </xdr:nvSpPr>
      <xdr:spPr>
        <a:xfrm>
          <a:off x="4673600" y="1707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154305</xdr:rowOff>
    </xdr:from>
    <xdr:to>
      <xdr:col>24</xdr:col>
      <xdr:colOff>152400</xdr:colOff>
      <xdr:row>100</xdr:row>
      <xdr:rowOff>154305</xdr:rowOff>
    </xdr:to>
    <xdr:cxnSp macro="">
      <xdr:nvCxnSpPr>
        <xdr:cNvPr id="405" name="直線コネクタ 404">
          <a:extLst>
            <a:ext uri="{FF2B5EF4-FFF2-40B4-BE49-F238E27FC236}">
              <a16:creationId xmlns:a16="http://schemas.microsoft.com/office/drawing/2014/main" id="{9916AC92-6AD4-4914-B9EA-AA612C7E8567}"/>
            </a:ext>
          </a:extLst>
        </xdr:cNvPr>
        <xdr:cNvCxnSpPr/>
      </xdr:nvCxnSpPr>
      <xdr:spPr>
        <a:xfrm>
          <a:off x="4546600" y="1729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74947</xdr:rowOff>
    </xdr:from>
    <xdr:ext cx="405111" cy="259045"/>
    <xdr:sp macro="" textlink="">
      <xdr:nvSpPr>
        <xdr:cNvPr id="406" name="【港湾・漁港】&#10;有形固定資産減価償却率平均値テキスト">
          <a:extLst>
            <a:ext uri="{FF2B5EF4-FFF2-40B4-BE49-F238E27FC236}">
              <a16:creationId xmlns:a16="http://schemas.microsoft.com/office/drawing/2014/main" id="{EB015381-A5C2-43A3-8C0C-794271727749}"/>
            </a:ext>
          </a:extLst>
        </xdr:cNvPr>
        <xdr:cNvSpPr txBox="1"/>
      </xdr:nvSpPr>
      <xdr:spPr>
        <a:xfrm>
          <a:off x="4673600" y="17734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52070</xdr:rowOff>
    </xdr:from>
    <xdr:to>
      <xdr:col>24</xdr:col>
      <xdr:colOff>114300</xdr:colOff>
      <xdr:row>104</xdr:row>
      <xdr:rowOff>153670</xdr:rowOff>
    </xdr:to>
    <xdr:sp macro="" textlink="">
      <xdr:nvSpPr>
        <xdr:cNvPr id="407" name="フローチャート: 判断 406">
          <a:extLst>
            <a:ext uri="{FF2B5EF4-FFF2-40B4-BE49-F238E27FC236}">
              <a16:creationId xmlns:a16="http://schemas.microsoft.com/office/drawing/2014/main" id="{BCAFB166-BE19-4919-B680-C8D8A5D92357}"/>
            </a:ext>
          </a:extLst>
        </xdr:cNvPr>
        <xdr:cNvSpPr/>
      </xdr:nvSpPr>
      <xdr:spPr>
        <a:xfrm>
          <a:off x="45847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42545</xdr:rowOff>
    </xdr:from>
    <xdr:to>
      <xdr:col>20</xdr:col>
      <xdr:colOff>38100</xdr:colOff>
      <xdr:row>104</xdr:row>
      <xdr:rowOff>144145</xdr:rowOff>
    </xdr:to>
    <xdr:sp macro="" textlink="">
      <xdr:nvSpPr>
        <xdr:cNvPr id="408" name="フローチャート: 判断 407">
          <a:extLst>
            <a:ext uri="{FF2B5EF4-FFF2-40B4-BE49-F238E27FC236}">
              <a16:creationId xmlns:a16="http://schemas.microsoft.com/office/drawing/2014/main" id="{D4E2F9CD-A08C-497D-A700-AD625568BC29}"/>
            </a:ext>
          </a:extLst>
        </xdr:cNvPr>
        <xdr:cNvSpPr/>
      </xdr:nvSpPr>
      <xdr:spPr>
        <a:xfrm>
          <a:off x="3746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124461</xdr:rowOff>
    </xdr:from>
    <xdr:to>
      <xdr:col>15</xdr:col>
      <xdr:colOff>101600</xdr:colOff>
      <xdr:row>104</xdr:row>
      <xdr:rowOff>54611</xdr:rowOff>
    </xdr:to>
    <xdr:sp macro="" textlink="">
      <xdr:nvSpPr>
        <xdr:cNvPr id="409" name="フローチャート: 判断 408">
          <a:extLst>
            <a:ext uri="{FF2B5EF4-FFF2-40B4-BE49-F238E27FC236}">
              <a16:creationId xmlns:a16="http://schemas.microsoft.com/office/drawing/2014/main" id="{9CBDF385-80AC-4A18-A09D-D2CFE9BF7C36}"/>
            </a:ext>
          </a:extLst>
        </xdr:cNvPr>
        <xdr:cNvSpPr/>
      </xdr:nvSpPr>
      <xdr:spPr>
        <a:xfrm>
          <a:off x="2857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160655</xdr:rowOff>
    </xdr:from>
    <xdr:to>
      <xdr:col>10</xdr:col>
      <xdr:colOff>165100</xdr:colOff>
      <xdr:row>105</xdr:row>
      <xdr:rowOff>90805</xdr:rowOff>
    </xdr:to>
    <xdr:sp macro="" textlink="">
      <xdr:nvSpPr>
        <xdr:cNvPr id="410" name="フローチャート: 判断 409">
          <a:extLst>
            <a:ext uri="{FF2B5EF4-FFF2-40B4-BE49-F238E27FC236}">
              <a16:creationId xmlns:a16="http://schemas.microsoft.com/office/drawing/2014/main" id="{B8EA86BB-A7DC-4387-AB3D-116AA85E3A3F}"/>
            </a:ext>
          </a:extLst>
        </xdr:cNvPr>
        <xdr:cNvSpPr/>
      </xdr:nvSpPr>
      <xdr:spPr>
        <a:xfrm>
          <a:off x="19685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153036</xdr:rowOff>
    </xdr:from>
    <xdr:to>
      <xdr:col>6</xdr:col>
      <xdr:colOff>38100</xdr:colOff>
      <xdr:row>105</xdr:row>
      <xdr:rowOff>83186</xdr:rowOff>
    </xdr:to>
    <xdr:sp macro="" textlink="">
      <xdr:nvSpPr>
        <xdr:cNvPr id="411" name="フローチャート: 判断 410">
          <a:extLst>
            <a:ext uri="{FF2B5EF4-FFF2-40B4-BE49-F238E27FC236}">
              <a16:creationId xmlns:a16="http://schemas.microsoft.com/office/drawing/2014/main" id="{BD23004A-72AF-4531-A8C9-80EFF7664CB5}"/>
            </a:ext>
          </a:extLst>
        </xdr:cNvPr>
        <xdr:cNvSpPr/>
      </xdr:nvSpPr>
      <xdr:spPr>
        <a:xfrm>
          <a:off x="1079500" y="1798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32A3A51C-A86F-427C-9B15-4A97BBA06B16}"/>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AFE797D3-A254-4238-A0B5-9FBFD3B551B5}"/>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728FF99D-151F-429F-A42D-B711002DDE9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AD5DE93C-D7AB-474F-BE3D-3F252AAC4391}"/>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43B6795E-381E-4AF9-985B-3F55C40A5617}"/>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120650</xdr:rowOff>
    </xdr:from>
    <xdr:to>
      <xdr:col>24</xdr:col>
      <xdr:colOff>114300</xdr:colOff>
      <xdr:row>105</xdr:row>
      <xdr:rowOff>50800</xdr:rowOff>
    </xdr:to>
    <xdr:sp macro="" textlink="">
      <xdr:nvSpPr>
        <xdr:cNvPr id="417" name="楕円 416">
          <a:extLst>
            <a:ext uri="{FF2B5EF4-FFF2-40B4-BE49-F238E27FC236}">
              <a16:creationId xmlns:a16="http://schemas.microsoft.com/office/drawing/2014/main" id="{CF5395FD-0724-426B-A08F-CE802C0A20D4}"/>
            </a:ext>
          </a:extLst>
        </xdr:cNvPr>
        <xdr:cNvSpPr/>
      </xdr:nvSpPr>
      <xdr:spPr>
        <a:xfrm>
          <a:off x="4584700" y="1795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99077</xdr:rowOff>
    </xdr:from>
    <xdr:ext cx="405111" cy="259045"/>
    <xdr:sp macro="" textlink="">
      <xdr:nvSpPr>
        <xdr:cNvPr id="418" name="【港湾・漁港】&#10;有形固定資産減価償却率該当値テキスト">
          <a:extLst>
            <a:ext uri="{FF2B5EF4-FFF2-40B4-BE49-F238E27FC236}">
              <a16:creationId xmlns:a16="http://schemas.microsoft.com/office/drawing/2014/main" id="{26BE98EA-3251-4EDB-B7A7-6473554BDF16}"/>
            </a:ext>
          </a:extLst>
        </xdr:cNvPr>
        <xdr:cNvSpPr txBox="1"/>
      </xdr:nvSpPr>
      <xdr:spPr>
        <a:xfrm>
          <a:off x="4673600" y="1792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88264</xdr:rowOff>
    </xdr:from>
    <xdr:to>
      <xdr:col>20</xdr:col>
      <xdr:colOff>38100</xdr:colOff>
      <xdr:row>105</xdr:row>
      <xdr:rowOff>18414</xdr:rowOff>
    </xdr:to>
    <xdr:sp macro="" textlink="">
      <xdr:nvSpPr>
        <xdr:cNvPr id="419" name="楕円 418">
          <a:extLst>
            <a:ext uri="{FF2B5EF4-FFF2-40B4-BE49-F238E27FC236}">
              <a16:creationId xmlns:a16="http://schemas.microsoft.com/office/drawing/2014/main" id="{92E3D36F-D3A6-4377-A929-BF83136E1066}"/>
            </a:ext>
          </a:extLst>
        </xdr:cNvPr>
        <xdr:cNvSpPr/>
      </xdr:nvSpPr>
      <xdr:spPr>
        <a:xfrm>
          <a:off x="3746500" y="1791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139064</xdr:rowOff>
    </xdr:from>
    <xdr:to>
      <xdr:col>24</xdr:col>
      <xdr:colOff>63500</xdr:colOff>
      <xdr:row>105</xdr:row>
      <xdr:rowOff>0</xdr:rowOff>
    </xdr:to>
    <xdr:cxnSp macro="">
      <xdr:nvCxnSpPr>
        <xdr:cNvPr id="420" name="直線コネクタ 419">
          <a:extLst>
            <a:ext uri="{FF2B5EF4-FFF2-40B4-BE49-F238E27FC236}">
              <a16:creationId xmlns:a16="http://schemas.microsoft.com/office/drawing/2014/main" id="{B0C2DE2B-4E1B-48BF-81C8-7FF1792E104C}"/>
            </a:ext>
          </a:extLst>
        </xdr:cNvPr>
        <xdr:cNvCxnSpPr/>
      </xdr:nvCxnSpPr>
      <xdr:spPr>
        <a:xfrm>
          <a:off x="3797300" y="17969864"/>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55880</xdr:rowOff>
    </xdr:from>
    <xdr:to>
      <xdr:col>15</xdr:col>
      <xdr:colOff>101600</xdr:colOff>
      <xdr:row>104</xdr:row>
      <xdr:rowOff>157480</xdr:rowOff>
    </xdr:to>
    <xdr:sp macro="" textlink="">
      <xdr:nvSpPr>
        <xdr:cNvPr id="421" name="楕円 420">
          <a:extLst>
            <a:ext uri="{FF2B5EF4-FFF2-40B4-BE49-F238E27FC236}">
              <a16:creationId xmlns:a16="http://schemas.microsoft.com/office/drawing/2014/main" id="{A21F4635-3C81-4D8D-B462-188CEF6971EA}"/>
            </a:ext>
          </a:extLst>
        </xdr:cNvPr>
        <xdr:cNvSpPr/>
      </xdr:nvSpPr>
      <xdr:spPr>
        <a:xfrm>
          <a:off x="2857500" y="178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106680</xdr:rowOff>
    </xdr:from>
    <xdr:to>
      <xdr:col>19</xdr:col>
      <xdr:colOff>177800</xdr:colOff>
      <xdr:row>104</xdr:row>
      <xdr:rowOff>139064</xdr:rowOff>
    </xdr:to>
    <xdr:cxnSp macro="">
      <xdr:nvCxnSpPr>
        <xdr:cNvPr id="422" name="直線コネクタ 421">
          <a:extLst>
            <a:ext uri="{FF2B5EF4-FFF2-40B4-BE49-F238E27FC236}">
              <a16:creationId xmlns:a16="http://schemas.microsoft.com/office/drawing/2014/main" id="{9CBCA3CA-F659-4071-B235-6AAA995FBE46}"/>
            </a:ext>
          </a:extLst>
        </xdr:cNvPr>
        <xdr:cNvCxnSpPr/>
      </xdr:nvCxnSpPr>
      <xdr:spPr>
        <a:xfrm>
          <a:off x="2908300" y="17937480"/>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13970</xdr:rowOff>
    </xdr:from>
    <xdr:to>
      <xdr:col>10</xdr:col>
      <xdr:colOff>165100</xdr:colOff>
      <xdr:row>104</xdr:row>
      <xdr:rowOff>115570</xdr:rowOff>
    </xdr:to>
    <xdr:sp macro="" textlink="">
      <xdr:nvSpPr>
        <xdr:cNvPr id="423" name="楕円 422">
          <a:extLst>
            <a:ext uri="{FF2B5EF4-FFF2-40B4-BE49-F238E27FC236}">
              <a16:creationId xmlns:a16="http://schemas.microsoft.com/office/drawing/2014/main" id="{11C9CCCD-BEE1-49E6-9C19-85CB5857F30E}"/>
            </a:ext>
          </a:extLst>
        </xdr:cNvPr>
        <xdr:cNvSpPr/>
      </xdr:nvSpPr>
      <xdr:spPr>
        <a:xfrm>
          <a:off x="1968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64770</xdr:rowOff>
    </xdr:from>
    <xdr:to>
      <xdr:col>15</xdr:col>
      <xdr:colOff>50800</xdr:colOff>
      <xdr:row>104</xdr:row>
      <xdr:rowOff>106680</xdr:rowOff>
    </xdr:to>
    <xdr:cxnSp macro="">
      <xdr:nvCxnSpPr>
        <xdr:cNvPr id="424" name="直線コネクタ 423">
          <a:extLst>
            <a:ext uri="{FF2B5EF4-FFF2-40B4-BE49-F238E27FC236}">
              <a16:creationId xmlns:a16="http://schemas.microsoft.com/office/drawing/2014/main" id="{669A16E8-7D1C-4D25-B40D-4ED8481BDE38}"/>
            </a:ext>
          </a:extLst>
        </xdr:cNvPr>
        <xdr:cNvCxnSpPr/>
      </xdr:nvCxnSpPr>
      <xdr:spPr>
        <a:xfrm>
          <a:off x="2019300" y="178955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13970</xdr:rowOff>
    </xdr:from>
    <xdr:to>
      <xdr:col>6</xdr:col>
      <xdr:colOff>38100</xdr:colOff>
      <xdr:row>104</xdr:row>
      <xdr:rowOff>115570</xdr:rowOff>
    </xdr:to>
    <xdr:sp macro="" textlink="">
      <xdr:nvSpPr>
        <xdr:cNvPr id="425" name="楕円 424">
          <a:extLst>
            <a:ext uri="{FF2B5EF4-FFF2-40B4-BE49-F238E27FC236}">
              <a16:creationId xmlns:a16="http://schemas.microsoft.com/office/drawing/2014/main" id="{3BFC85CB-AC2B-4608-846C-2F795513A598}"/>
            </a:ext>
          </a:extLst>
        </xdr:cNvPr>
        <xdr:cNvSpPr/>
      </xdr:nvSpPr>
      <xdr:spPr>
        <a:xfrm>
          <a:off x="1079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64770</xdr:rowOff>
    </xdr:from>
    <xdr:to>
      <xdr:col>10</xdr:col>
      <xdr:colOff>114300</xdr:colOff>
      <xdr:row>104</xdr:row>
      <xdr:rowOff>64770</xdr:rowOff>
    </xdr:to>
    <xdr:cxnSp macro="">
      <xdr:nvCxnSpPr>
        <xdr:cNvPr id="426" name="直線コネクタ 425">
          <a:extLst>
            <a:ext uri="{FF2B5EF4-FFF2-40B4-BE49-F238E27FC236}">
              <a16:creationId xmlns:a16="http://schemas.microsoft.com/office/drawing/2014/main" id="{9EC1DD70-DCBD-4DED-A4BE-AD34B2F1DE1C}"/>
            </a:ext>
          </a:extLst>
        </xdr:cNvPr>
        <xdr:cNvCxnSpPr/>
      </xdr:nvCxnSpPr>
      <xdr:spPr>
        <a:xfrm>
          <a:off x="1130300" y="178955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160672</xdr:rowOff>
    </xdr:from>
    <xdr:ext cx="405111" cy="259045"/>
    <xdr:sp macro="" textlink="">
      <xdr:nvSpPr>
        <xdr:cNvPr id="427" name="n_1aveValue【港湾・漁港】&#10;有形固定資産減価償却率">
          <a:extLst>
            <a:ext uri="{FF2B5EF4-FFF2-40B4-BE49-F238E27FC236}">
              <a16:creationId xmlns:a16="http://schemas.microsoft.com/office/drawing/2014/main" id="{96857F4F-AAEA-456E-BB28-9C8FCAF85AB5}"/>
            </a:ext>
          </a:extLst>
        </xdr:cNvPr>
        <xdr:cNvSpPr txBox="1"/>
      </xdr:nvSpPr>
      <xdr:spPr>
        <a:xfrm>
          <a:off x="3582044" y="1764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71138</xdr:rowOff>
    </xdr:from>
    <xdr:ext cx="405111" cy="259045"/>
    <xdr:sp macro="" textlink="">
      <xdr:nvSpPr>
        <xdr:cNvPr id="428" name="n_2aveValue【港湾・漁港】&#10;有形固定資産減価償却率">
          <a:extLst>
            <a:ext uri="{FF2B5EF4-FFF2-40B4-BE49-F238E27FC236}">
              <a16:creationId xmlns:a16="http://schemas.microsoft.com/office/drawing/2014/main" id="{F87A3631-D1FE-48D8-8501-C6FA57C7E268}"/>
            </a:ext>
          </a:extLst>
        </xdr:cNvPr>
        <xdr:cNvSpPr txBox="1"/>
      </xdr:nvSpPr>
      <xdr:spPr>
        <a:xfrm>
          <a:off x="2705744" y="1755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81932</xdr:rowOff>
    </xdr:from>
    <xdr:ext cx="405111" cy="259045"/>
    <xdr:sp macro="" textlink="">
      <xdr:nvSpPr>
        <xdr:cNvPr id="429" name="n_3aveValue【港湾・漁港】&#10;有形固定資産減価償却率">
          <a:extLst>
            <a:ext uri="{FF2B5EF4-FFF2-40B4-BE49-F238E27FC236}">
              <a16:creationId xmlns:a16="http://schemas.microsoft.com/office/drawing/2014/main" id="{66EBC505-0769-425E-BA7E-85E0A2792FA3}"/>
            </a:ext>
          </a:extLst>
        </xdr:cNvPr>
        <xdr:cNvSpPr txBox="1"/>
      </xdr:nvSpPr>
      <xdr:spPr>
        <a:xfrm>
          <a:off x="1816744" y="1808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74313</xdr:rowOff>
    </xdr:from>
    <xdr:ext cx="405111" cy="259045"/>
    <xdr:sp macro="" textlink="">
      <xdr:nvSpPr>
        <xdr:cNvPr id="430" name="n_4aveValue【港湾・漁港】&#10;有形固定資産減価償却率">
          <a:extLst>
            <a:ext uri="{FF2B5EF4-FFF2-40B4-BE49-F238E27FC236}">
              <a16:creationId xmlns:a16="http://schemas.microsoft.com/office/drawing/2014/main" id="{57364F02-2C63-45D0-B5D2-227E2156AE37}"/>
            </a:ext>
          </a:extLst>
        </xdr:cNvPr>
        <xdr:cNvSpPr txBox="1"/>
      </xdr:nvSpPr>
      <xdr:spPr>
        <a:xfrm>
          <a:off x="927744" y="1807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9541</xdr:rowOff>
    </xdr:from>
    <xdr:ext cx="405111" cy="259045"/>
    <xdr:sp macro="" textlink="">
      <xdr:nvSpPr>
        <xdr:cNvPr id="431" name="n_1mainValue【港湾・漁港】&#10;有形固定資産減価償却率">
          <a:extLst>
            <a:ext uri="{FF2B5EF4-FFF2-40B4-BE49-F238E27FC236}">
              <a16:creationId xmlns:a16="http://schemas.microsoft.com/office/drawing/2014/main" id="{C7B49D38-4731-4028-82DA-CC0A6B582B98}"/>
            </a:ext>
          </a:extLst>
        </xdr:cNvPr>
        <xdr:cNvSpPr txBox="1"/>
      </xdr:nvSpPr>
      <xdr:spPr>
        <a:xfrm>
          <a:off x="3582044" y="1801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148607</xdr:rowOff>
    </xdr:from>
    <xdr:ext cx="405111" cy="259045"/>
    <xdr:sp macro="" textlink="">
      <xdr:nvSpPr>
        <xdr:cNvPr id="432" name="n_2mainValue【港湾・漁港】&#10;有形固定資産減価償却率">
          <a:extLst>
            <a:ext uri="{FF2B5EF4-FFF2-40B4-BE49-F238E27FC236}">
              <a16:creationId xmlns:a16="http://schemas.microsoft.com/office/drawing/2014/main" id="{E5A9660B-C90B-4606-BECA-2CB6F288BC22}"/>
            </a:ext>
          </a:extLst>
        </xdr:cNvPr>
        <xdr:cNvSpPr txBox="1"/>
      </xdr:nvSpPr>
      <xdr:spPr>
        <a:xfrm>
          <a:off x="2705744" y="1797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132097</xdr:rowOff>
    </xdr:from>
    <xdr:ext cx="405111" cy="259045"/>
    <xdr:sp macro="" textlink="">
      <xdr:nvSpPr>
        <xdr:cNvPr id="433" name="n_3mainValue【港湾・漁港】&#10;有形固定資産減価償却率">
          <a:extLst>
            <a:ext uri="{FF2B5EF4-FFF2-40B4-BE49-F238E27FC236}">
              <a16:creationId xmlns:a16="http://schemas.microsoft.com/office/drawing/2014/main" id="{94521D22-D499-4094-8327-A04DA1E28D53}"/>
            </a:ext>
          </a:extLst>
        </xdr:cNvPr>
        <xdr:cNvSpPr txBox="1"/>
      </xdr:nvSpPr>
      <xdr:spPr>
        <a:xfrm>
          <a:off x="18167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132097</xdr:rowOff>
    </xdr:from>
    <xdr:ext cx="405111" cy="259045"/>
    <xdr:sp macro="" textlink="">
      <xdr:nvSpPr>
        <xdr:cNvPr id="434" name="n_4mainValue【港湾・漁港】&#10;有形固定資産減価償却率">
          <a:extLst>
            <a:ext uri="{FF2B5EF4-FFF2-40B4-BE49-F238E27FC236}">
              <a16:creationId xmlns:a16="http://schemas.microsoft.com/office/drawing/2014/main" id="{1B284896-D47C-4310-BC57-0C2F5E11D068}"/>
            </a:ext>
          </a:extLst>
        </xdr:cNvPr>
        <xdr:cNvSpPr txBox="1"/>
      </xdr:nvSpPr>
      <xdr:spPr>
        <a:xfrm>
          <a:off x="9277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5" name="正方形/長方形 434">
          <a:extLst>
            <a:ext uri="{FF2B5EF4-FFF2-40B4-BE49-F238E27FC236}">
              <a16:creationId xmlns:a16="http://schemas.microsoft.com/office/drawing/2014/main" id="{13271B1A-8426-4F4A-9018-5CF5262F73D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6" name="正方形/長方形 435">
          <a:extLst>
            <a:ext uri="{FF2B5EF4-FFF2-40B4-BE49-F238E27FC236}">
              <a16:creationId xmlns:a16="http://schemas.microsoft.com/office/drawing/2014/main" id="{6FE75E83-914F-4C9F-8462-0144E328357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7" name="正方形/長方形 436">
          <a:extLst>
            <a:ext uri="{FF2B5EF4-FFF2-40B4-BE49-F238E27FC236}">
              <a16:creationId xmlns:a16="http://schemas.microsoft.com/office/drawing/2014/main" id="{84DDFC46-3B84-4B9F-8444-541FB87CA0F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8" name="正方形/長方形 437">
          <a:extLst>
            <a:ext uri="{FF2B5EF4-FFF2-40B4-BE49-F238E27FC236}">
              <a16:creationId xmlns:a16="http://schemas.microsoft.com/office/drawing/2014/main" id="{EC7AC686-F399-4138-8B45-2DB6D344EA1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9" name="正方形/長方形 438">
          <a:extLst>
            <a:ext uri="{FF2B5EF4-FFF2-40B4-BE49-F238E27FC236}">
              <a16:creationId xmlns:a16="http://schemas.microsoft.com/office/drawing/2014/main" id="{0ED85867-57B9-4C5E-A693-01D42A43BE7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0" name="正方形/長方形 439">
          <a:extLst>
            <a:ext uri="{FF2B5EF4-FFF2-40B4-BE49-F238E27FC236}">
              <a16:creationId xmlns:a16="http://schemas.microsoft.com/office/drawing/2014/main" id="{FF9E58A6-4685-40CD-B1F5-BFD4BDA5865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1" name="正方形/長方形 440">
          <a:extLst>
            <a:ext uri="{FF2B5EF4-FFF2-40B4-BE49-F238E27FC236}">
              <a16:creationId xmlns:a16="http://schemas.microsoft.com/office/drawing/2014/main" id="{B68EA8D2-3AD0-4471-8174-EE8E4B23E4A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2" name="正方形/長方形 441">
          <a:extLst>
            <a:ext uri="{FF2B5EF4-FFF2-40B4-BE49-F238E27FC236}">
              <a16:creationId xmlns:a16="http://schemas.microsoft.com/office/drawing/2014/main" id="{3673839F-8DD4-48F5-8FDA-8191C642ABF6}"/>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3" name="テキスト ボックス 442">
          <a:extLst>
            <a:ext uri="{FF2B5EF4-FFF2-40B4-BE49-F238E27FC236}">
              <a16:creationId xmlns:a16="http://schemas.microsoft.com/office/drawing/2014/main" id="{5D58A5B9-AB11-4A0E-AC3D-D097E71BA626}"/>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a:extLst>
            <a:ext uri="{FF2B5EF4-FFF2-40B4-BE49-F238E27FC236}">
              <a16:creationId xmlns:a16="http://schemas.microsoft.com/office/drawing/2014/main" id="{5C8E1E9A-0941-4552-B355-566EE75ABD12}"/>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5" name="直線コネクタ 444">
          <a:extLst>
            <a:ext uri="{FF2B5EF4-FFF2-40B4-BE49-F238E27FC236}">
              <a16:creationId xmlns:a16="http://schemas.microsoft.com/office/drawing/2014/main" id="{DE6442ED-F6F0-4CB9-9ECC-18EE5E9B01D4}"/>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6" name="テキスト ボックス 445">
          <a:extLst>
            <a:ext uri="{FF2B5EF4-FFF2-40B4-BE49-F238E27FC236}">
              <a16:creationId xmlns:a16="http://schemas.microsoft.com/office/drawing/2014/main" id="{31B496E2-BB89-4B1F-8DC1-D87746BFB8BA}"/>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7" name="直線コネクタ 446">
          <a:extLst>
            <a:ext uri="{FF2B5EF4-FFF2-40B4-BE49-F238E27FC236}">
              <a16:creationId xmlns:a16="http://schemas.microsoft.com/office/drawing/2014/main" id="{3EA1D9C9-AAA9-40DF-AE59-602C195B17EF}"/>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8" name="テキスト ボックス 447">
          <a:extLst>
            <a:ext uri="{FF2B5EF4-FFF2-40B4-BE49-F238E27FC236}">
              <a16:creationId xmlns:a16="http://schemas.microsoft.com/office/drawing/2014/main" id="{9B780702-ED07-4349-A2D4-E3166550D620}"/>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9" name="直線コネクタ 448">
          <a:extLst>
            <a:ext uri="{FF2B5EF4-FFF2-40B4-BE49-F238E27FC236}">
              <a16:creationId xmlns:a16="http://schemas.microsoft.com/office/drawing/2014/main" id="{E08D14F2-CB8F-457D-8CCD-6B6073FBE8C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0" name="テキスト ボックス 449">
          <a:extLst>
            <a:ext uri="{FF2B5EF4-FFF2-40B4-BE49-F238E27FC236}">
              <a16:creationId xmlns:a16="http://schemas.microsoft.com/office/drawing/2014/main" id="{66C32DA5-CA2E-4897-AC07-52209F6F2399}"/>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1" name="直線コネクタ 450">
          <a:extLst>
            <a:ext uri="{FF2B5EF4-FFF2-40B4-BE49-F238E27FC236}">
              <a16:creationId xmlns:a16="http://schemas.microsoft.com/office/drawing/2014/main" id="{3F087DE0-A557-47A8-A3F9-A3AC2F4DE03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2" name="テキスト ボックス 451">
          <a:extLst>
            <a:ext uri="{FF2B5EF4-FFF2-40B4-BE49-F238E27FC236}">
              <a16:creationId xmlns:a16="http://schemas.microsoft.com/office/drawing/2014/main" id="{8B4E8490-7059-4AC5-9E36-8B1064F8CBF5}"/>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a:extLst>
            <a:ext uri="{FF2B5EF4-FFF2-40B4-BE49-F238E27FC236}">
              <a16:creationId xmlns:a16="http://schemas.microsoft.com/office/drawing/2014/main" id="{D5B59CEF-00D1-49DD-9150-8A58325C17D3}"/>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4" name="テキスト ボックス 453">
          <a:extLst>
            <a:ext uri="{FF2B5EF4-FFF2-40B4-BE49-F238E27FC236}">
              <a16:creationId xmlns:a16="http://schemas.microsoft.com/office/drawing/2014/main" id="{B0A28A95-0D57-4B62-A13F-B04536967E0F}"/>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港湾・漁港】&#10;一人当たり有形固定資産（償却資産）額グラフ枠">
          <a:extLst>
            <a:ext uri="{FF2B5EF4-FFF2-40B4-BE49-F238E27FC236}">
              <a16:creationId xmlns:a16="http://schemas.microsoft.com/office/drawing/2014/main" id="{E19058A7-EB43-4544-B9CB-681235F782E7}"/>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8299</xdr:rowOff>
    </xdr:from>
    <xdr:to>
      <xdr:col>54</xdr:col>
      <xdr:colOff>189865</xdr:colOff>
      <xdr:row>108</xdr:row>
      <xdr:rowOff>76127</xdr:rowOff>
    </xdr:to>
    <xdr:cxnSp macro="">
      <xdr:nvCxnSpPr>
        <xdr:cNvPr id="456" name="直線コネクタ 455">
          <a:extLst>
            <a:ext uri="{FF2B5EF4-FFF2-40B4-BE49-F238E27FC236}">
              <a16:creationId xmlns:a16="http://schemas.microsoft.com/office/drawing/2014/main" id="{9F8F9AEF-86D9-415F-BEDA-E04921F44608}"/>
            </a:ext>
          </a:extLst>
        </xdr:cNvPr>
        <xdr:cNvCxnSpPr/>
      </xdr:nvCxnSpPr>
      <xdr:spPr>
        <a:xfrm flipV="1">
          <a:off x="10476865" y="17496199"/>
          <a:ext cx="0" cy="109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79954</xdr:rowOff>
    </xdr:from>
    <xdr:ext cx="378565" cy="259045"/>
    <xdr:sp macro="" textlink="">
      <xdr:nvSpPr>
        <xdr:cNvPr id="457" name="【港湾・漁港】&#10;一人当たり有形固定資産（償却資産）額最小値テキスト">
          <a:extLst>
            <a:ext uri="{FF2B5EF4-FFF2-40B4-BE49-F238E27FC236}">
              <a16:creationId xmlns:a16="http://schemas.microsoft.com/office/drawing/2014/main" id="{F254FF2A-1594-4E74-AAAF-3E86D14D34A4}"/>
            </a:ext>
          </a:extLst>
        </xdr:cNvPr>
        <xdr:cNvSpPr txBox="1"/>
      </xdr:nvSpPr>
      <xdr:spPr>
        <a:xfrm>
          <a:off x="10515600" y="1859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76127</xdr:rowOff>
    </xdr:from>
    <xdr:to>
      <xdr:col>55</xdr:col>
      <xdr:colOff>88900</xdr:colOff>
      <xdr:row>108</xdr:row>
      <xdr:rowOff>76127</xdr:rowOff>
    </xdr:to>
    <xdr:cxnSp macro="">
      <xdr:nvCxnSpPr>
        <xdr:cNvPr id="458" name="直線コネクタ 457">
          <a:extLst>
            <a:ext uri="{FF2B5EF4-FFF2-40B4-BE49-F238E27FC236}">
              <a16:creationId xmlns:a16="http://schemas.microsoft.com/office/drawing/2014/main" id="{5479B404-A205-4F65-9BFC-1EB79DA01907}"/>
            </a:ext>
          </a:extLst>
        </xdr:cNvPr>
        <xdr:cNvCxnSpPr/>
      </xdr:nvCxnSpPr>
      <xdr:spPr>
        <a:xfrm>
          <a:off x="10388600" y="1859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126426</xdr:rowOff>
    </xdr:from>
    <xdr:ext cx="690189" cy="259045"/>
    <xdr:sp macro="" textlink="">
      <xdr:nvSpPr>
        <xdr:cNvPr id="459" name="【港湾・漁港】&#10;一人当たり有形固定資産（償却資産）額最大値テキスト">
          <a:extLst>
            <a:ext uri="{FF2B5EF4-FFF2-40B4-BE49-F238E27FC236}">
              <a16:creationId xmlns:a16="http://schemas.microsoft.com/office/drawing/2014/main" id="{8B68F781-C3DD-4801-BAB4-D4AF30938D19}"/>
            </a:ext>
          </a:extLst>
        </xdr:cNvPr>
        <xdr:cNvSpPr txBox="1"/>
      </xdr:nvSpPr>
      <xdr:spPr>
        <a:xfrm>
          <a:off x="10515600" y="172714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8299</xdr:rowOff>
    </xdr:from>
    <xdr:to>
      <xdr:col>55</xdr:col>
      <xdr:colOff>88900</xdr:colOff>
      <xdr:row>102</xdr:row>
      <xdr:rowOff>8299</xdr:rowOff>
    </xdr:to>
    <xdr:cxnSp macro="">
      <xdr:nvCxnSpPr>
        <xdr:cNvPr id="460" name="直線コネクタ 459">
          <a:extLst>
            <a:ext uri="{FF2B5EF4-FFF2-40B4-BE49-F238E27FC236}">
              <a16:creationId xmlns:a16="http://schemas.microsoft.com/office/drawing/2014/main" id="{58C3CC17-03B9-4858-B1CA-52CEC1D838DA}"/>
            </a:ext>
          </a:extLst>
        </xdr:cNvPr>
        <xdr:cNvCxnSpPr/>
      </xdr:nvCxnSpPr>
      <xdr:spPr>
        <a:xfrm>
          <a:off x="10388600" y="17496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123258</xdr:rowOff>
    </xdr:from>
    <xdr:ext cx="599010" cy="259045"/>
    <xdr:sp macro="" textlink="">
      <xdr:nvSpPr>
        <xdr:cNvPr id="461" name="【港湾・漁港】&#10;一人当たり有形固定資産（償却資産）額平均値テキスト">
          <a:extLst>
            <a:ext uri="{FF2B5EF4-FFF2-40B4-BE49-F238E27FC236}">
              <a16:creationId xmlns:a16="http://schemas.microsoft.com/office/drawing/2014/main" id="{2A4AA760-77F7-44A7-A5FD-ACDA17D41817}"/>
            </a:ext>
          </a:extLst>
        </xdr:cNvPr>
        <xdr:cNvSpPr txBox="1"/>
      </xdr:nvSpPr>
      <xdr:spPr>
        <a:xfrm>
          <a:off x="10515600" y="182969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144831</xdr:rowOff>
    </xdr:from>
    <xdr:to>
      <xdr:col>55</xdr:col>
      <xdr:colOff>50800</xdr:colOff>
      <xdr:row>107</xdr:row>
      <xdr:rowOff>74981</xdr:rowOff>
    </xdr:to>
    <xdr:sp macro="" textlink="">
      <xdr:nvSpPr>
        <xdr:cNvPr id="462" name="フローチャート: 判断 461">
          <a:extLst>
            <a:ext uri="{FF2B5EF4-FFF2-40B4-BE49-F238E27FC236}">
              <a16:creationId xmlns:a16="http://schemas.microsoft.com/office/drawing/2014/main" id="{4DADB4DC-2CA4-4B8C-B8CE-8C430931F59E}"/>
            </a:ext>
          </a:extLst>
        </xdr:cNvPr>
        <xdr:cNvSpPr/>
      </xdr:nvSpPr>
      <xdr:spPr>
        <a:xfrm>
          <a:off x="10426700" y="18318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142858</xdr:rowOff>
    </xdr:from>
    <xdr:to>
      <xdr:col>50</xdr:col>
      <xdr:colOff>165100</xdr:colOff>
      <xdr:row>107</xdr:row>
      <xdr:rowOff>73008</xdr:rowOff>
    </xdr:to>
    <xdr:sp macro="" textlink="">
      <xdr:nvSpPr>
        <xdr:cNvPr id="463" name="フローチャート: 判断 462">
          <a:extLst>
            <a:ext uri="{FF2B5EF4-FFF2-40B4-BE49-F238E27FC236}">
              <a16:creationId xmlns:a16="http://schemas.microsoft.com/office/drawing/2014/main" id="{2D00F2BD-0F8D-4167-8622-6450F367F0D0}"/>
            </a:ext>
          </a:extLst>
        </xdr:cNvPr>
        <xdr:cNvSpPr/>
      </xdr:nvSpPr>
      <xdr:spPr>
        <a:xfrm>
          <a:off x="9588500" y="1831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4502</xdr:rowOff>
    </xdr:from>
    <xdr:to>
      <xdr:col>46</xdr:col>
      <xdr:colOff>38100</xdr:colOff>
      <xdr:row>107</xdr:row>
      <xdr:rowOff>106102</xdr:rowOff>
    </xdr:to>
    <xdr:sp macro="" textlink="">
      <xdr:nvSpPr>
        <xdr:cNvPr id="464" name="フローチャート: 判断 463">
          <a:extLst>
            <a:ext uri="{FF2B5EF4-FFF2-40B4-BE49-F238E27FC236}">
              <a16:creationId xmlns:a16="http://schemas.microsoft.com/office/drawing/2014/main" id="{F182CBC4-3BC5-4BB1-97BF-0428E7D5ABD3}"/>
            </a:ext>
          </a:extLst>
        </xdr:cNvPr>
        <xdr:cNvSpPr/>
      </xdr:nvSpPr>
      <xdr:spPr>
        <a:xfrm>
          <a:off x="8699500" y="1834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51039</xdr:rowOff>
    </xdr:from>
    <xdr:to>
      <xdr:col>41</xdr:col>
      <xdr:colOff>101600</xdr:colOff>
      <xdr:row>107</xdr:row>
      <xdr:rowOff>152639</xdr:rowOff>
    </xdr:to>
    <xdr:sp macro="" textlink="">
      <xdr:nvSpPr>
        <xdr:cNvPr id="465" name="フローチャート: 判断 464">
          <a:extLst>
            <a:ext uri="{FF2B5EF4-FFF2-40B4-BE49-F238E27FC236}">
              <a16:creationId xmlns:a16="http://schemas.microsoft.com/office/drawing/2014/main" id="{D7100992-9C4D-4B18-A9C7-D40A74AF0BE8}"/>
            </a:ext>
          </a:extLst>
        </xdr:cNvPr>
        <xdr:cNvSpPr/>
      </xdr:nvSpPr>
      <xdr:spPr>
        <a:xfrm>
          <a:off x="7810500" y="1839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53539</xdr:rowOff>
    </xdr:from>
    <xdr:to>
      <xdr:col>36</xdr:col>
      <xdr:colOff>165100</xdr:colOff>
      <xdr:row>107</xdr:row>
      <xdr:rowOff>155139</xdr:rowOff>
    </xdr:to>
    <xdr:sp macro="" textlink="">
      <xdr:nvSpPr>
        <xdr:cNvPr id="466" name="フローチャート: 判断 465">
          <a:extLst>
            <a:ext uri="{FF2B5EF4-FFF2-40B4-BE49-F238E27FC236}">
              <a16:creationId xmlns:a16="http://schemas.microsoft.com/office/drawing/2014/main" id="{760916F3-466E-4568-974F-6BBC7AA9BDA2}"/>
            </a:ext>
          </a:extLst>
        </xdr:cNvPr>
        <xdr:cNvSpPr/>
      </xdr:nvSpPr>
      <xdr:spPr>
        <a:xfrm>
          <a:off x="6921500" y="1839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94F2BF48-5DDE-46FB-AD1C-F4A92B4BDC21}"/>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4F00D892-D164-48BE-840D-4B6BFE50DC8F}"/>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D53F1825-CE48-4C00-8BCA-D8BE38D58CB2}"/>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8EB9582E-3C8A-4FD8-AF38-33076A016BF3}"/>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6C812FAC-03E7-4822-B54D-E4BBCF1E681F}"/>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104353</xdr:rowOff>
    </xdr:from>
    <xdr:to>
      <xdr:col>55</xdr:col>
      <xdr:colOff>50800</xdr:colOff>
      <xdr:row>107</xdr:row>
      <xdr:rowOff>34503</xdr:rowOff>
    </xdr:to>
    <xdr:sp macro="" textlink="">
      <xdr:nvSpPr>
        <xdr:cNvPr id="472" name="楕円 471">
          <a:extLst>
            <a:ext uri="{FF2B5EF4-FFF2-40B4-BE49-F238E27FC236}">
              <a16:creationId xmlns:a16="http://schemas.microsoft.com/office/drawing/2014/main" id="{5F7C4D87-6A43-45DD-B2E8-EC0B44302B72}"/>
            </a:ext>
          </a:extLst>
        </xdr:cNvPr>
        <xdr:cNvSpPr/>
      </xdr:nvSpPr>
      <xdr:spPr>
        <a:xfrm>
          <a:off x="10426700" y="1827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127230</xdr:rowOff>
    </xdr:from>
    <xdr:ext cx="599010" cy="259045"/>
    <xdr:sp macro="" textlink="">
      <xdr:nvSpPr>
        <xdr:cNvPr id="473" name="【港湾・漁港】&#10;一人当たり有形固定資産（償却資産）額該当値テキスト">
          <a:extLst>
            <a:ext uri="{FF2B5EF4-FFF2-40B4-BE49-F238E27FC236}">
              <a16:creationId xmlns:a16="http://schemas.microsoft.com/office/drawing/2014/main" id="{5CD58692-0F88-4D48-ABA4-F27AA751FF20}"/>
            </a:ext>
          </a:extLst>
        </xdr:cNvPr>
        <xdr:cNvSpPr txBox="1"/>
      </xdr:nvSpPr>
      <xdr:spPr>
        <a:xfrm>
          <a:off x="10515600" y="18129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110634</xdr:rowOff>
    </xdr:from>
    <xdr:to>
      <xdr:col>50</xdr:col>
      <xdr:colOff>165100</xdr:colOff>
      <xdr:row>107</xdr:row>
      <xdr:rowOff>40784</xdr:rowOff>
    </xdr:to>
    <xdr:sp macro="" textlink="">
      <xdr:nvSpPr>
        <xdr:cNvPr id="474" name="楕円 473">
          <a:extLst>
            <a:ext uri="{FF2B5EF4-FFF2-40B4-BE49-F238E27FC236}">
              <a16:creationId xmlns:a16="http://schemas.microsoft.com/office/drawing/2014/main" id="{333B072B-30E0-4589-BCB5-B1486034F33A}"/>
            </a:ext>
          </a:extLst>
        </xdr:cNvPr>
        <xdr:cNvSpPr/>
      </xdr:nvSpPr>
      <xdr:spPr>
        <a:xfrm>
          <a:off x="9588500" y="1828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155153</xdr:rowOff>
    </xdr:from>
    <xdr:to>
      <xdr:col>55</xdr:col>
      <xdr:colOff>0</xdr:colOff>
      <xdr:row>106</xdr:row>
      <xdr:rowOff>161434</xdr:rowOff>
    </xdr:to>
    <xdr:cxnSp macro="">
      <xdr:nvCxnSpPr>
        <xdr:cNvPr id="475" name="直線コネクタ 474">
          <a:extLst>
            <a:ext uri="{FF2B5EF4-FFF2-40B4-BE49-F238E27FC236}">
              <a16:creationId xmlns:a16="http://schemas.microsoft.com/office/drawing/2014/main" id="{A8440F57-1771-4731-AF57-23E3F305B80D}"/>
            </a:ext>
          </a:extLst>
        </xdr:cNvPr>
        <xdr:cNvCxnSpPr/>
      </xdr:nvCxnSpPr>
      <xdr:spPr>
        <a:xfrm flipV="1">
          <a:off x="9639300" y="18328853"/>
          <a:ext cx="838200" cy="6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115936</xdr:rowOff>
    </xdr:from>
    <xdr:to>
      <xdr:col>46</xdr:col>
      <xdr:colOff>38100</xdr:colOff>
      <xdr:row>107</xdr:row>
      <xdr:rowOff>46086</xdr:rowOff>
    </xdr:to>
    <xdr:sp macro="" textlink="">
      <xdr:nvSpPr>
        <xdr:cNvPr id="476" name="楕円 475">
          <a:extLst>
            <a:ext uri="{FF2B5EF4-FFF2-40B4-BE49-F238E27FC236}">
              <a16:creationId xmlns:a16="http://schemas.microsoft.com/office/drawing/2014/main" id="{F531291E-7B55-46A6-87BF-F04E7D4C635B}"/>
            </a:ext>
          </a:extLst>
        </xdr:cNvPr>
        <xdr:cNvSpPr/>
      </xdr:nvSpPr>
      <xdr:spPr>
        <a:xfrm>
          <a:off x="8699500" y="1828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161434</xdr:rowOff>
    </xdr:from>
    <xdr:to>
      <xdr:col>50</xdr:col>
      <xdr:colOff>114300</xdr:colOff>
      <xdr:row>106</xdr:row>
      <xdr:rowOff>166736</xdr:rowOff>
    </xdr:to>
    <xdr:cxnSp macro="">
      <xdr:nvCxnSpPr>
        <xdr:cNvPr id="477" name="直線コネクタ 476">
          <a:extLst>
            <a:ext uri="{FF2B5EF4-FFF2-40B4-BE49-F238E27FC236}">
              <a16:creationId xmlns:a16="http://schemas.microsoft.com/office/drawing/2014/main" id="{E20EDDD4-8A18-4028-BEE4-DF0A82AED782}"/>
            </a:ext>
          </a:extLst>
        </xdr:cNvPr>
        <xdr:cNvCxnSpPr/>
      </xdr:nvCxnSpPr>
      <xdr:spPr>
        <a:xfrm flipV="1">
          <a:off x="8750300" y="18335134"/>
          <a:ext cx="889000" cy="5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119586</xdr:rowOff>
    </xdr:from>
    <xdr:to>
      <xdr:col>41</xdr:col>
      <xdr:colOff>101600</xdr:colOff>
      <xdr:row>107</xdr:row>
      <xdr:rowOff>49736</xdr:rowOff>
    </xdr:to>
    <xdr:sp macro="" textlink="">
      <xdr:nvSpPr>
        <xdr:cNvPr id="478" name="楕円 477">
          <a:extLst>
            <a:ext uri="{FF2B5EF4-FFF2-40B4-BE49-F238E27FC236}">
              <a16:creationId xmlns:a16="http://schemas.microsoft.com/office/drawing/2014/main" id="{8ED1C8BD-5B12-4AAB-B68F-7B4A8E735E47}"/>
            </a:ext>
          </a:extLst>
        </xdr:cNvPr>
        <xdr:cNvSpPr/>
      </xdr:nvSpPr>
      <xdr:spPr>
        <a:xfrm>
          <a:off x="7810500" y="1829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166736</xdr:rowOff>
    </xdr:from>
    <xdr:to>
      <xdr:col>45</xdr:col>
      <xdr:colOff>177800</xdr:colOff>
      <xdr:row>106</xdr:row>
      <xdr:rowOff>170386</xdr:rowOff>
    </xdr:to>
    <xdr:cxnSp macro="">
      <xdr:nvCxnSpPr>
        <xdr:cNvPr id="479" name="直線コネクタ 478">
          <a:extLst>
            <a:ext uri="{FF2B5EF4-FFF2-40B4-BE49-F238E27FC236}">
              <a16:creationId xmlns:a16="http://schemas.microsoft.com/office/drawing/2014/main" id="{2D78AB85-7693-45B2-AA71-86DE33B9BC3D}"/>
            </a:ext>
          </a:extLst>
        </xdr:cNvPr>
        <xdr:cNvCxnSpPr/>
      </xdr:nvCxnSpPr>
      <xdr:spPr>
        <a:xfrm flipV="1">
          <a:off x="7861300" y="18340436"/>
          <a:ext cx="889000" cy="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129964</xdr:rowOff>
    </xdr:from>
    <xdr:to>
      <xdr:col>36</xdr:col>
      <xdr:colOff>165100</xdr:colOff>
      <xdr:row>107</xdr:row>
      <xdr:rowOff>60114</xdr:rowOff>
    </xdr:to>
    <xdr:sp macro="" textlink="">
      <xdr:nvSpPr>
        <xdr:cNvPr id="480" name="楕円 479">
          <a:extLst>
            <a:ext uri="{FF2B5EF4-FFF2-40B4-BE49-F238E27FC236}">
              <a16:creationId xmlns:a16="http://schemas.microsoft.com/office/drawing/2014/main" id="{31193302-7292-40CF-9803-D11CBF725B72}"/>
            </a:ext>
          </a:extLst>
        </xdr:cNvPr>
        <xdr:cNvSpPr/>
      </xdr:nvSpPr>
      <xdr:spPr>
        <a:xfrm>
          <a:off x="6921500" y="1830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170386</xdr:rowOff>
    </xdr:from>
    <xdr:to>
      <xdr:col>41</xdr:col>
      <xdr:colOff>50800</xdr:colOff>
      <xdr:row>107</xdr:row>
      <xdr:rowOff>9314</xdr:rowOff>
    </xdr:to>
    <xdr:cxnSp macro="">
      <xdr:nvCxnSpPr>
        <xdr:cNvPr id="481" name="直線コネクタ 480">
          <a:extLst>
            <a:ext uri="{FF2B5EF4-FFF2-40B4-BE49-F238E27FC236}">
              <a16:creationId xmlns:a16="http://schemas.microsoft.com/office/drawing/2014/main" id="{C25B3E49-A491-4650-9039-2B0E099A9969}"/>
            </a:ext>
          </a:extLst>
        </xdr:cNvPr>
        <xdr:cNvCxnSpPr/>
      </xdr:nvCxnSpPr>
      <xdr:spPr>
        <a:xfrm flipV="1">
          <a:off x="6972300" y="18344086"/>
          <a:ext cx="889000" cy="1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64135</xdr:rowOff>
    </xdr:from>
    <xdr:ext cx="599010" cy="259045"/>
    <xdr:sp macro="" textlink="">
      <xdr:nvSpPr>
        <xdr:cNvPr id="482" name="n_1aveValue【港湾・漁港】&#10;一人当たり有形固定資産（償却資産）額">
          <a:extLst>
            <a:ext uri="{FF2B5EF4-FFF2-40B4-BE49-F238E27FC236}">
              <a16:creationId xmlns:a16="http://schemas.microsoft.com/office/drawing/2014/main" id="{82AF7EA4-2EF2-4E00-A669-35D83ADEAAAB}"/>
            </a:ext>
          </a:extLst>
        </xdr:cNvPr>
        <xdr:cNvSpPr txBox="1"/>
      </xdr:nvSpPr>
      <xdr:spPr>
        <a:xfrm>
          <a:off x="9327095" y="18409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97229</xdr:rowOff>
    </xdr:from>
    <xdr:ext cx="599010" cy="259045"/>
    <xdr:sp macro="" textlink="">
      <xdr:nvSpPr>
        <xdr:cNvPr id="483" name="n_2aveValue【港湾・漁港】&#10;一人当たり有形固定資産（償却資産）額">
          <a:extLst>
            <a:ext uri="{FF2B5EF4-FFF2-40B4-BE49-F238E27FC236}">
              <a16:creationId xmlns:a16="http://schemas.microsoft.com/office/drawing/2014/main" id="{16AF8CEB-DC19-4D26-9267-4CBC01F3DC20}"/>
            </a:ext>
          </a:extLst>
        </xdr:cNvPr>
        <xdr:cNvSpPr txBox="1"/>
      </xdr:nvSpPr>
      <xdr:spPr>
        <a:xfrm>
          <a:off x="8450795" y="18442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143766</xdr:rowOff>
    </xdr:from>
    <xdr:ext cx="599010" cy="259045"/>
    <xdr:sp macro="" textlink="">
      <xdr:nvSpPr>
        <xdr:cNvPr id="484" name="n_3aveValue【港湾・漁港】&#10;一人当たり有形固定資産（償却資産）額">
          <a:extLst>
            <a:ext uri="{FF2B5EF4-FFF2-40B4-BE49-F238E27FC236}">
              <a16:creationId xmlns:a16="http://schemas.microsoft.com/office/drawing/2014/main" id="{EF85F9EF-F8DA-447C-BB33-4C1DC05C660B}"/>
            </a:ext>
          </a:extLst>
        </xdr:cNvPr>
        <xdr:cNvSpPr txBox="1"/>
      </xdr:nvSpPr>
      <xdr:spPr>
        <a:xfrm>
          <a:off x="7561795" y="1848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146266</xdr:rowOff>
    </xdr:from>
    <xdr:ext cx="599010" cy="259045"/>
    <xdr:sp macro="" textlink="">
      <xdr:nvSpPr>
        <xdr:cNvPr id="485" name="n_4aveValue【港湾・漁港】&#10;一人当たり有形固定資産（償却資産）額">
          <a:extLst>
            <a:ext uri="{FF2B5EF4-FFF2-40B4-BE49-F238E27FC236}">
              <a16:creationId xmlns:a16="http://schemas.microsoft.com/office/drawing/2014/main" id="{37BEBC4E-B887-47FB-B74F-B29F8DE3C073}"/>
            </a:ext>
          </a:extLst>
        </xdr:cNvPr>
        <xdr:cNvSpPr txBox="1"/>
      </xdr:nvSpPr>
      <xdr:spPr>
        <a:xfrm>
          <a:off x="6672795" y="18491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105</xdr:row>
      <xdr:rowOff>57311</xdr:rowOff>
    </xdr:from>
    <xdr:ext cx="599010" cy="259045"/>
    <xdr:sp macro="" textlink="">
      <xdr:nvSpPr>
        <xdr:cNvPr id="486" name="n_1mainValue【港湾・漁港】&#10;一人当たり有形固定資産（償却資産）額">
          <a:extLst>
            <a:ext uri="{FF2B5EF4-FFF2-40B4-BE49-F238E27FC236}">
              <a16:creationId xmlns:a16="http://schemas.microsoft.com/office/drawing/2014/main" id="{3480F1E4-71CA-41B9-AE97-2CFC0B272BD0}"/>
            </a:ext>
          </a:extLst>
        </xdr:cNvPr>
        <xdr:cNvSpPr txBox="1"/>
      </xdr:nvSpPr>
      <xdr:spPr>
        <a:xfrm>
          <a:off x="9327095" y="18059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62613</xdr:rowOff>
    </xdr:from>
    <xdr:ext cx="599010" cy="259045"/>
    <xdr:sp macro="" textlink="">
      <xdr:nvSpPr>
        <xdr:cNvPr id="487" name="n_2mainValue【港湾・漁港】&#10;一人当たり有形固定資産（償却資産）額">
          <a:extLst>
            <a:ext uri="{FF2B5EF4-FFF2-40B4-BE49-F238E27FC236}">
              <a16:creationId xmlns:a16="http://schemas.microsoft.com/office/drawing/2014/main" id="{1913B032-01CF-4F21-9E26-74C3437C360F}"/>
            </a:ext>
          </a:extLst>
        </xdr:cNvPr>
        <xdr:cNvSpPr txBox="1"/>
      </xdr:nvSpPr>
      <xdr:spPr>
        <a:xfrm>
          <a:off x="8450795" y="18064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66263</xdr:rowOff>
    </xdr:from>
    <xdr:ext cx="599010" cy="259045"/>
    <xdr:sp macro="" textlink="">
      <xdr:nvSpPr>
        <xdr:cNvPr id="488" name="n_3mainValue【港湾・漁港】&#10;一人当たり有形固定資産（償却資産）額">
          <a:extLst>
            <a:ext uri="{FF2B5EF4-FFF2-40B4-BE49-F238E27FC236}">
              <a16:creationId xmlns:a16="http://schemas.microsoft.com/office/drawing/2014/main" id="{CC5C45E9-764F-45ED-AC39-945D2372906F}"/>
            </a:ext>
          </a:extLst>
        </xdr:cNvPr>
        <xdr:cNvSpPr txBox="1"/>
      </xdr:nvSpPr>
      <xdr:spPr>
        <a:xfrm>
          <a:off x="7561795" y="18068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76641</xdr:rowOff>
    </xdr:from>
    <xdr:ext cx="599010" cy="259045"/>
    <xdr:sp macro="" textlink="">
      <xdr:nvSpPr>
        <xdr:cNvPr id="489" name="n_4mainValue【港湾・漁港】&#10;一人当たり有形固定資産（償却資産）額">
          <a:extLst>
            <a:ext uri="{FF2B5EF4-FFF2-40B4-BE49-F238E27FC236}">
              <a16:creationId xmlns:a16="http://schemas.microsoft.com/office/drawing/2014/main" id="{19BA13B3-B491-45E1-9197-E5C1200EBDC0}"/>
            </a:ext>
          </a:extLst>
        </xdr:cNvPr>
        <xdr:cNvSpPr txBox="1"/>
      </xdr:nvSpPr>
      <xdr:spPr>
        <a:xfrm>
          <a:off x="6672795" y="1807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0" name="正方形/長方形 489">
          <a:extLst>
            <a:ext uri="{FF2B5EF4-FFF2-40B4-BE49-F238E27FC236}">
              <a16:creationId xmlns:a16="http://schemas.microsoft.com/office/drawing/2014/main" id="{ECFB53B1-2CE2-46EC-9D82-5D24D6AB0E7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1" name="正方形/長方形 490">
          <a:extLst>
            <a:ext uri="{FF2B5EF4-FFF2-40B4-BE49-F238E27FC236}">
              <a16:creationId xmlns:a16="http://schemas.microsoft.com/office/drawing/2014/main" id="{1A2D8AE8-6548-475A-909F-BC3A4ACE0F6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2" name="正方形/長方形 491">
          <a:extLst>
            <a:ext uri="{FF2B5EF4-FFF2-40B4-BE49-F238E27FC236}">
              <a16:creationId xmlns:a16="http://schemas.microsoft.com/office/drawing/2014/main" id="{A0DF1890-448E-435B-83DC-A61A2D0C30C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3" name="正方形/長方形 492">
          <a:extLst>
            <a:ext uri="{FF2B5EF4-FFF2-40B4-BE49-F238E27FC236}">
              <a16:creationId xmlns:a16="http://schemas.microsoft.com/office/drawing/2014/main" id="{74F110EC-ACFC-49AA-ADEF-80B91ADCEA4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4" name="正方形/長方形 493">
          <a:extLst>
            <a:ext uri="{FF2B5EF4-FFF2-40B4-BE49-F238E27FC236}">
              <a16:creationId xmlns:a16="http://schemas.microsoft.com/office/drawing/2014/main" id="{29653E46-D440-42D4-80F4-C509368EDF4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5" name="正方形/長方形 494">
          <a:extLst>
            <a:ext uri="{FF2B5EF4-FFF2-40B4-BE49-F238E27FC236}">
              <a16:creationId xmlns:a16="http://schemas.microsoft.com/office/drawing/2014/main" id="{B2303031-CE5E-4D6C-B158-55C45EDAA5A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6" name="正方形/長方形 495">
          <a:extLst>
            <a:ext uri="{FF2B5EF4-FFF2-40B4-BE49-F238E27FC236}">
              <a16:creationId xmlns:a16="http://schemas.microsoft.com/office/drawing/2014/main" id="{F4ADE94E-0D2A-4057-AECB-4A54B05CE80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7" name="正方形/長方形 496">
          <a:extLst>
            <a:ext uri="{FF2B5EF4-FFF2-40B4-BE49-F238E27FC236}">
              <a16:creationId xmlns:a16="http://schemas.microsoft.com/office/drawing/2014/main" id="{6C0A9165-3138-43EB-9BF6-D68C1817608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8" name="テキスト ボックス 497">
          <a:extLst>
            <a:ext uri="{FF2B5EF4-FFF2-40B4-BE49-F238E27FC236}">
              <a16:creationId xmlns:a16="http://schemas.microsoft.com/office/drawing/2014/main" id="{3C8CF35E-9EE2-48F1-A9B4-838C35A5011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9" name="直線コネクタ 498">
          <a:extLst>
            <a:ext uri="{FF2B5EF4-FFF2-40B4-BE49-F238E27FC236}">
              <a16:creationId xmlns:a16="http://schemas.microsoft.com/office/drawing/2014/main" id="{36C1F24F-3DC9-4677-9ED2-9BABB0292C7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0" name="テキスト ボックス 499">
          <a:extLst>
            <a:ext uri="{FF2B5EF4-FFF2-40B4-BE49-F238E27FC236}">
              <a16:creationId xmlns:a16="http://schemas.microsoft.com/office/drawing/2014/main" id="{33DCB47C-5716-4901-896D-F5CCDE9EF3EF}"/>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1" name="直線コネクタ 500">
          <a:extLst>
            <a:ext uri="{FF2B5EF4-FFF2-40B4-BE49-F238E27FC236}">
              <a16:creationId xmlns:a16="http://schemas.microsoft.com/office/drawing/2014/main" id="{CFCA63DF-3C09-4AC1-8A3F-1F424E602722}"/>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2" name="テキスト ボックス 501">
          <a:extLst>
            <a:ext uri="{FF2B5EF4-FFF2-40B4-BE49-F238E27FC236}">
              <a16:creationId xmlns:a16="http://schemas.microsoft.com/office/drawing/2014/main" id="{D57C5F5B-B8DC-4A21-80D5-145E9AB03B0B}"/>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3" name="直線コネクタ 502">
          <a:extLst>
            <a:ext uri="{FF2B5EF4-FFF2-40B4-BE49-F238E27FC236}">
              <a16:creationId xmlns:a16="http://schemas.microsoft.com/office/drawing/2014/main" id="{D4502886-7C42-42AA-8586-23A1F3DBE311}"/>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4" name="テキスト ボックス 503">
          <a:extLst>
            <a:ext uri="{FF2B5EF4-FFF2-40B4-BE49-F238E27FC236}">
              <a16:creationId xmlns:a16="http://schemas.microsoft.com/office/drawing/2014/main" id="{8A8DF53D-4D31-499C-BF49-AF52ED13EB2D}"/>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5" name="直線コネクタ 504">
          <a:extLst>
            <a:ext uri="{FF2B5EF4-FFF2-40B4-BE49-F238E27FC236}">
              <a16:creationId xmlns:a16="http://schemas.microsoft.com/office/drawing/2014/main" id="{35D33E11-D156-4CE9-B9BC-6FD96BBDB457}"/>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6" name="テキスト ボックス 505">
          <a:extLst>
            <a:ext uri="{FF2B5EF4-FFF2-40B4-BE49-F238E27FC236}">
              <a16:creationId xmlns:a16="http://schemas.microsoft.com/office/drawing/2014/main" id="{536BC1C8-EC71-44CA-BD55-FFB2DF95A17A}"/>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7" name="直線コネクタ 506">
          <a:extLst>
            <a:ext uri="{FF2B5EF4-FFF2-40B4-BE49-F238E27FC236}">
              <a16:creationId xmlns:a16="http://schemas.microsoft.com/office/drawing/2014/main" id="{19905A7E-6CBC-46F3-8BF1-AFCC922CC8FC}"/>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8" name="テキスト ボックス 507">
          <a:extLst>
            <a:ext uri="{FF2B5EF4-FFF2-40B4-BE49-F238E27FC236}">
              <a16:creationId xmlns:a16="http://schemas.microsoft.com/office/drawing/2014/main" id="{AC9592DE-B7FE-4D29-8EC3-B2D61335C2A7}"/>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9" name="直線コネクタ 508">
          <a:extLst>
            <a:ext uri="{FF2B5EF4-FFF2-40B4-BE49-F238E27FC236}">
              <a16:creationId xmlns:a16="http://schemas.microsoft.com/office/drawing/2014/main" id="{BAFEAF84-0E64-4B27-A7CD-FAF3A4D355AC}"/>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510" name="テキスト ボックス 509">
          <a:extLst>
            <a:ext uri="{FF2B5EF4-FFF2-40B4-BE49-F238E27FC236}">
              <a16:creationId xmlns:a16="http://schemas.microsoft.com/office/drawing/2014/main" id="{C713BA67-0C0D-41FC-A886-C8EE8A4631CC}"/>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a:extLst>
            <a:ext uri="{FF2B5EF4-FFF2-40B4-BE49-F238E27FC236}">
              <a16:creationId xmlns:a16="http://schemas.microsoft.com/office/drawing/2014/main" id="{F7A76522-11AC-4B68-A206-EAC7B78D2B7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2" name="【認定こども園・幼稚園・保育所】&#10;有形固定資産減価償却率グラフ枠">
          <a:extLst>
            <a:ext uri="{FF2B5EF4-FFF2-40B4-BE49-F238E27FC236}">
              <a16:creationId xmlns:a16="http://schemas.microsoft.com/office/drawing/2014/main" id="{43FF79C3-8EAF-4D8B-ADF6-78983633853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513" name="直線コネクタ 512">
          <a:extLst>
            <a:ext uri="{FF2B5EF4-FFF2-40B4-BE49-F238E27FC236}">
              <a16:creationId xmlns:a16="http://schemas.microsoft.com/office/drawing/2014/main" id="{1996D37D-A553-4B2C-A910-3CF0184C0588}"/>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514" name="【認定こども園・幼稚園・保育所】&#10;有形固定資産減価償却率最小値テキスト">
          <a:extLst>
            <a:ext uri="{FF2B5EF4-FFF2-40B4-BE49-F238E27FC236}">
              <a16:creationId xmlns:a16="http://schemas.microsoft.com/office/drawing/2014/main" id="{EAB3E0F5-8FD3-44AB-A32C-9E531D277ED6}"/>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515" name="直線コネクタ 514">
          <a:extLst>
            <a:ext uri="{FF2B5EF4-FFF2-40B4-BE49-F238E27FC236}">
              <a16:creationId xmlns:a16="http://schemas.microsoft.com/office/drawing/2014/main" id="{C9E8D372-AF97-4C5F-9EBA-19BDE7E462CF}"/>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516" name="【認定こども園・幼稚園・保育所】&#10;有形固定資産減価償却率最大値テキスト">
          <a:extLst>
            <a:ext uri="{FF2B5EF4-FFF2-40B4-BE49-F238E27FC236}">
              <a16:creationId xmlns:a16="http://schemas.microsoft.com/office/drawing/2014/main" id="{D8D4890C-06FE-4FC7-A501-F57E67CF7F8D}"/>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517" name="直線コネクタ 516">
          <a:extLst>
            <a:ext uri="{FF2B5EF4-FFF2-40B4-BE49-F238E27FC236}">
              <a16:creationId xmlns:a16="http://schemas.microsoft.com/office/drawing/2014/main" id="{3CC186AE-587B-4F89-8D66-37CB4655AD23}"/>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130827</xdr:rowOff>
    </xdr:from>
    <xdr:ext cx="405111" cy="259045"/>
    <xdr:sp macro="" textlink="">
      <xdr:nvSpPr>
        <xdr:cNvPr id="518" name="【認定こども園・幼稚園・保育所】&#10;有形固定資産減価償却率平均値テキスト">
          <a:extLst>
            <a:ext uri="{FF2B5EF4-FFF2-40B4-BE49-F238E27FC236}">
              <a16:creationId xmlns:a16="http://schemas.microsoft.com/office/drawing/2014/main" id="{D69F0466-BFD9-4A70-A695-80B124D5FBCD}"/>
            </a:ext>
          </a:extLst>
        </xdr:cNvPr>
        <xdr:cNvSpPr txBox="1"/>
      </xdr:nvSpPr>
      <xdr:spPr>
        <a:xfrm>
          <a:off x="16357600" y="6303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107950</xdr:rowOff>
    </xdr:from>
    <xdr:to>
      <xdr:col>85</xdr:col>
      <xdr:colOff>177800</xdr:colOff>
      <xdr:row>38</xdr:row>
      <xdr:rowOff>38100</xdr:rowOff>
    </xdr:to>
    <xdr:sp macro="" textlink="">
      <xdr:nvSpPr>
        <xdr:cNvPr id="519" name="フローチャート: 判断 518">
          <a:extLst>
            <a:ext uri="{FF2B5EF4-FFF2-40B4-BE49-F238E27FC236}">
              <a16:creationId xmlns:a16="http://schemas.microsoft.com/office/drawing/2014/main" id="{B6DD8AB9-7624-4818-BAA3-730234F406F2}"/>
            </a:ext>
          </a:extLst>
        </xdr:cNvPr>
        <xdr:cNvSpPr/>
      </xdr:nvSpPr>
      <xdr:spPr>
        <a:xfrm>
          <a:off x="162687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53340</xdr:rowOff>
    </xdr:from>
    <xdr:to>
      <xdr:col>81</xdr:col>
      <xdr:colOff>101600</xdr:colOff>
      <xdr:row>37</xdr:row>
      <xdr:rowOff>154940</xdr:rowOff>
    </xdr:to>
    <xdr:sp macro="" textlink="">
      <xdr:nvSpPr>
        <xdr:cNvPr id="520" name="フローチャート: 判断 519">
          <a:extLst>
            <a:ext uri="{FF2B5EF4-FFF2-40B4-BE49-F238E27FC236}">
              <a16:creationId xmlns:a16="http://schemas.microsoft.com/office/drawing/2014/main" id="{C4577967-05FC-4B65-89F1-BB5396E4660A}"/>
            </a:ext>
          </a:extLst>
        </xdr:cNvPr>
        <xdr:cNvSpPr/>
      </xdr:nvSpPr>
      <xdr:spPr>
        <a:xfrm>
          <a:off x="15430500" y="639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68580</xdr:rowOff>
    </xdr:from>
    <xdr:to>
      <xdr:col>76</xdr:col>
      <xdr:colOff>165100</xdr:colOff>
      <xdr:row>37</xdr:row>
      <xdr:rowOff>170180</xdr:rowOff>
    </xdr:to>
    <xdr:sp macro="" textlink="">
      <xdr:nvSpPr>
        <xdr:cNvPr id="521" name="フローチャート: 判断 520">
          <a:extLst>
            <a:ext uri="{FF2B5EF4-FFF2-40B4-BE49-F238E27FC236}">
              <a16:creationId xmlns:a16="http://schemas.microsoft.com/office/drawing/2014/main" id="{6C5B1D27-B787-4721-8104-A3EC199F19AB}"/>
            </a:ext>
          </a:extLst>
        </xdr:cNvPr>
        <xdr:cNvSpPr/>
      </xdr:nvSpPr>
      <xdr:spPr>
        <a:xfrm>
          <a:off x="14541500" y="64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78740</xdr:rowOff>
    </xdr:from>
    <xdr:to>
      <xdr:col>72</xdr:col>
      <xdr:colOff>38100</xdr:colOff>
      <xdr:row>38</xdr:row>
      <xdr:rowOff>8890</xdr:rowOff>
    </xdr:to>
    <xdr:sp macro="" textlink="">
      <xdr:nvSpPr>
        <xdr:cNvPr id="522" name="フローチャート: 判断 521">
          <a:extLst>
            <a:ext uri="{FF2B5EF4-FFF2-40B4-BE49-F238E27FC236}">
              <a16:creationId xmlns:a16="http://schemas.microsoft.com/office/drawing/2014/main" id="{5F05E3AB-E867-4963-8B19-B532CB2ECCA6}"/>
            </a:ext>
          </a:extLst>
        </xdr:cNvPr>
        <xdr:cNvSpPr/>
      </xdr:nvSpPr>
      <xdr:spPr>
        <a:xfrm>
          <a:off x="13652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107950</xdr:rowOff>
    </xdr:from>
    <xdr:to>
      <xdr:col>67</xdr:col>
      <xdr:colOff>101600</xdr:colOff>
      <xdr:row>38</xdr:row>
      <xdr:rowOff>38100</xdr:rowOff>
    </xdr:to>
    <xdr:sp macro="" textlink="">
      <xdr:nvSpPr>
        <xdr:cNvPr id="523" name="フローチャート: 判断 522">
          <a:extLst>
            <a:ext uri="{FF2B5EF4-FFF2-40B4-BE49-F238E27FC236}">
              <a16:creationId xmlns:a16="http://schemas.microsoft.com/office/drawing/2014/main" id="{D4175ED7-42C6-4582-B339-987B2521956B}"/>
            </a:ext>
          </a:extLst>
        </xdr:cNvPr>
        <xdr:cNvSpPr/>
      </xdr:nvSpPr>
      <xdr:spPr>
        <a:xfrm>
          <a:off x="127635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6DFCAE10-BE04-4123-BDDF-DB887765A87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4CE46BE9-5AB9-4504-843C-EFA037C0007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3E347282-1933-40A6-8DA7-2FDDDB143A5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FB85EE8A-A2D3-4A2E-BEFD-18D9F33D844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5A374219-9C59-49B5-83CE-5519FD5ACD3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109220</xdr:rowOff>
    </xdr:from>
    <xdr:to>
      <xdr:col>85</xdr:col>
      <xdr:colOff>177800</xdr:colOff>
      <xdr:row>40</xdr:row>
      <xdr:rowOff>39370</xdr:rowOff>
    </xdr:to>
    <xdr:sp macro="" textlink="">
      <xdr:nvSpPr>
        <xdr:cNvPr id="529" name="楕円 528">
          <a:extLst>
            <a:ext uri="{FF2B5EF4-FFF2-40B4-BE49-F238E27FC236}">
              <a16:creationId xmlns:a16="http://schemas.microsoft.com/office/drawing/2014/main" id="{5EED73AA-B851-4067-979C-1E8668911E1D}"/>
            </a:ext>
          </a:extLst>
        </xdr:cNvPr>
        <xdr:cNvSpPr/>
      </xdr:nvSpPr>
      <xdr:spPr>
        <a:xfrm>
          <a:off x="16268700" y="67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87647</xdr:rowOff>
    </xdr:from>
    <xdr:ext cx="405111" cy="259045"/>
    <xdr:sp macro="" textlink="">
      <xdr:nvSpPr>
        <xdr:cNvPr id="530" name="【認定こども園・幼稚園・保育所】&#10;有形固定資産減価償却率該当値テキスト">
          <a:extLst>
            <a:ext uri="{FF2B5EF4-FFF2-40B4-BE49-F238E27FC236}">
              <a16:creationId xmlns:a16="http://schemas.microsoft.com/office/drawing/2014/main" id="{E91AEC0C-2AE7-4622-9CF3-60297B2F23A6}"/>
            </a:ext>
          </a:extLst>
        </xdr:cNvPr>
        <xdr:cNvSpPr txBox="1"/>
      </xdr:nvSpPr>
      <xdr:spPr>
        <a:xfrm>
          <a:off x="16357600" y="677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162560</xdr:rowOff>
    </xdr:from>
    <xdr:to>
      <xdr:col>81</xdr:col>
      <xdr:colOff>101600</xdr:colOff>
      <xdr:row>40</xdr:row>
      <xdr:rowOff>92710</xdr:rowOff>
    </xdr:to>
    <xdr:sp macro="" textlink="">
      <xdr:nvSpPr>
        <xdr:cNvPr id="531" name="楕円 530">
          <a:extLst>
            <a:ext uri="{FF2B5EF4-FFF2-40B4-BE49-F238E27FC236}">
              <a16:creationId xmlns:a16="http://schemas.microsoft.com/office/drawing/2014/main" id="{0B6DE109-CD53-4CB5-93D7-A804ED142CA1}"/>
            </a:ext>
          </a:extLst>
        </xdr:cNvPr>
        <xdr:cNvSpPr/>
      </xdr:nvSpPr>
      <xdr:spPr>
        <a:xfrm>
          <a:off x="15430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160020</xdr:rowOff>
    </xdr:from>
    <xdr:to>
      <xdr:col>85</xdr:col>
      <xdr:colOff>127000</xdr:colOff>
      <xdr:row>40</xdr:row>
      <xdr:rowOff>41910</xdr:rowOff>
    </xdr:to>
    <xdr:cxnSp macro="">
      <xdr:nvCxnSpPr>
        <xdr:cNvPr id="532" name="直線コネクタ 531">
          <a:extLst>
            <a:ext uri="{FF2B5EF4-FFF2-40B4-BE49-F238E27FC236}">
              <a16:creationId xmlns:a16="http://schemas.microsoft.com/office/drawing/2014/main" id="{7A1CA2D7-8202-4FCF-8971-D9B81ECAD315}"/>
            </a:ext>
          </a:extLst>
        </xdr:cNvPr>
        <xdr:cNvCxnSpPr/>
      </xdr:nvCxnSpPr>
      <xdr:spPr>
        <a:xfrm flipV="1">
          <a:off x="15481300" y="684657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58420</xdr:rowOff>
    </xdr:from>
    <xdr:to>
      <xdr:col>76</xdr:col>
      <xdr:colOff>165100</xdr:colOff>
      <xdr:row>39</xdr:row>
      <xdr:rowOff>160020</xdr:rowOff>
    </xdr:to>
    <xdr:sp macro="" textlink="">
      <xdr:nvSpPr>
        <xdr:cNvPr id="533" name="楕円 532">
          <a:extLst>
            <a:ext uri="{FF2B5EF4-FFF2-40B4-BE49-F238E27FC236}">
              <a16:creationId xmlns:a16="http://schemas.microsoft.com/office/drawing/2014/main" id="{B2F425CF-9B0C-4E28-B700-BD4B9B8A0C0D}"/>
            </a:ext>
          </a:extLst>
        </xdr:cNvPr>
        <xdr:cNvSpPr/>
      </xdr:nvSpPr>
      <xdr:spPr>
        <a:xfrm>
          <a:off x="14541500" y="674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109220</xdr:rowOff>
    </xdr:from>
    <xdr:to>
      <xdr:col>81</xdr:col>
      <xdr:colOff>50800</xdr:colOff>
      <xdr:row>40</xdr:row>
      <xdr:rowOff>41910</xdr:rowOff>
    </xdr:to>
    <xdr:cxnSp macro="">
      <xdr:nvCxnSpPr>
        <xdr:cNvPr id="534" name="直線コネクタ 533">
          <a:extLst>
            <a:ext uri="{FF2B5EF4-FFF2-40B4-BE49-F238E27FC236}">
              <a16:creationId xmlns:a16="http://schemas.microsoft.com/office/drawing/2014/main" id="{3F9570D8-7521-44CD-94D1-3D3CE8E039E2}"/>
            </a:ext>
          </a:extLst>
        </xdr:cNvPr>
        <xdr:cNvCxnSpPr/>
      </xdr:nvCxnSpPr>
      <xdr:spPr>
        <a:xfrm>
          <a:off x="14592300" y="6795770"/>
          <a:ext cx="889000" cy="10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22860</xdr:rowOff>
    </xdr:from>
    <xdr:to>
      <xdr:col>72</xdr:col>
      <xdr:colOff>38100</xdr:colOff>
      <xdr:row>39</xdr:row>
      <xdr:rowOff>124460</xdr:rowOff>
    </xdr:to>
    <xdr:sp macro="" textlink="">
      <xdr:nvSpPr>
        <xdr:cNvPr id="535" name="楕円 534">
          <a:extLst>
            <a:ext uri="{FF2B5EF4-FFF2-40B4-BE49-F238E27FC236}">
              <a16:creationId xmlns:a16="http://schemas.microsoft.com/office/drawing/2014/main" id="{089A8E8C-F596-453E-A241-A38226E3CECC}"/>
            </a:ext>
          </a:extLst>
        </xdr:cNvPr>
        <xdr:cNvSpPr/>
      </xdr:nvSpPr>
      <xdr:spPr>
        <a:xfrm>
          <a:off x="13652500" y="670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73660</xdr:rowOff>
    </xdr:from>
    <xdr:to>
      <xdr:col>76</xdr:col>
      <xdr:colOff>114300</xdr:colOff>
      <xdr:row>39</xdr:row>
      <xdr:rowOff>109220</xdr:rowOff>
    </xdr:to>
    <xdr:cxnSp macro="">
      <xdr:nvCxnSpPr>
        <xdr:cNvPr id="536" name="直線コネクタ 535">
          <a:extLst>
            <a:ext uri="{FF2B5EF4-FFF2-40B4-BE49-F238E27FC236}">
              <a16:creationId xmlns:a16="http://schemas.microsoft.com/office/drawing/2014/main" id="{83231EAE-3FB8-4A70-A1C0-8B1470EF8D24}"/>
            </a:ext>
          </a:extLst>
        </xdr:cNvPr>
        <xdr:cNvCxnSpPr/>
      </xdr:nvCxnSpPr>
      <xdr:spPr>
        <a:xfrm>
          <a:off x="13703300" y="6760210"/>
          <a:ext cx="88900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22860</xdr:rowOff>
    </xdr:from>
    <xdr:to>
      <xdr:col>67</xdr:col>
      <xdr:colOff>101600</xdr:colOff>
      <xdr:row>39</xdr:row>
      <xdr:rowOff>124460</xdr:rowOff>
    </xdr:to>
    <xdr:sp macro="" textlink="">
      <xdr:nvSpPr>
        <xdr:cNvPr id="537" name="楕円 536">
          <a:extLst>
            <a:ext uri="{FF2B5EF4-FFF2-40B4-BE49-F238E27FC236}">
              <a16:creationId xmlns:a16="http://schemas.microsoft.com/office/drawing/2014/main" id="{1E295C02-90A3-4B50-B71A-4F1E60590CBF}"/>
            </a:ext>
          </a:extLst>
        </xdr:cNvPr>
        <xdr:cNvSpPr/>
      </xdr:nvSpPr>
      <xdr:spPr>
        <a:xfrm>
          <a:off x="12763500" y="670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73660</xdr:rowOff>
    </xdr:from>
    <xdr:to>
      <xdr:col>71</xdr:col>
      <xdr:colOff>177800</xdr:colOff>
      <xdr:row>39</xdr:row>
      <xdr:rowOff>73660</xdr:rowOff>
    </xdr:to>
    <xdr:cxnSp macro="">
      <xdr:nvCxnSpPr>
        <xdr:cNvPr id="538" name="直線コネクタ 537">
          <a:extLst>
            <a:ext uri="{FF2B5EF4-FFF2-40B4-BE49-F238E27FC236}">
              <a16:creationId xmlns:a16="http://schemas.microsoft.com/office/drawing/2014/main" id="{CEC81697-FE4F-4D69-B96E-CB2DB7415974}"/>
            </a:ext>
          </a:extLst>
        </xdr:cNvPr>
        <xdr:cNvCxnSpPr/>
      </xdr:nvCxnSpPr>
      <xdr:spPr>
        <a:xfrm>
          <a:off x="12814300" y="67602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17</xdr:rowOff>
    </xdr:from>
    <xdr:ext cx="405111" cy="259045"/>
    <xdr:sp macro="" textlink="">
      <xdr:nvSpPr>
        <xdr:cNvPr id="539" name="n_1aveValue【認定こども園・幼稚園・保育所】&#10;有形固定資産減価償却率">
          <a:extLst>
            <a:ext uri="{FF2B5EF4-FFF2-40B4-BE49-F238E27FC236}">
              <a16:creationId xmlns:a16="http://schemas.microsoft.com/office/drawing/2014/main" id="{D0AC197C-359C-4542-81B5-870A165D4F39}"/>
            </a:ext>
          </a:extLst>
        </xdr:cNvPr>
        <xdr:cNvSpPr txBox="1"/>
      </xdr:nvSpPr>
      <xdr:spPr>
        <a:xfrm>
          <a:off x="15266044" y="6172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15257</xdr:rowOff>
    </xdr:from>
    <xdr:ext cx="405111" cy="259045"/>
    <xdr:sp macro="" textlink="">
      <xdr:nvSpPr>
        <xdr:cNvPr id="540" name="n_2aveValue【認定こども園・幼稚園・保育所】&#10;有形固定資産減価償却率">
          <a:extLst>
            <a:ext uri="{FF2B5EF4-FFF2-40B4-BE49-F238E27FC236}">
              <a16:creationId xmlns:a16="http://schemas.microsoft.com/office/drawing/2014/main" id="{160A24C2-CF7D-43A7-A449-7670C675411E}"/>
            </a:ext>
          </a:extLst>
        </xdr:cNvPr>
        <xdr:cNvSpPr txBox="1"/>
      </xdr:nvSpPr>
      <xdr:spPr>
        <a:xfrm>
          <a:off x="14389744" y="618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25417</xdr:rowOff>
    </xdr:from>
    <xdr:ext cx="405111" cy="259045"/>
    <xdr:sp macro="" textlink="">
      <xdr:nvSpPr>
        <xdr:cNvPr id="541" name="n_3aveValue【認定こども園・幼稚園・保育所】&#10;有形固定資産減価償却率">
          <a:extLst>
            <a:ext uri="{FF2B5EF4-FFF2-40B4-BE49-F238E27FC236}">
              <a16:creationId xmlns:a16="http://schemas.microsoft.com/office/drawing/2014/main" id="{82305130-EE2D-4840-BB91-BC356393FD1B}"/>
            </a:ext>
          </a:extLst>
        </xdr:cNvPr>
        <xdr:cNvSpPr txBox="1"/>
      </xdr:nvSpPr>
      <xdr:spPr>
        <a:xfrm>
          <a:off x="13500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54627</xdr:rowOff>
    </xdr:from>
    <xdr:ext cx="405111" cy="259045"/>
    <xdr:sp macro="" textlink="">
      <xdr:nvSpPr>
        <xdr:cNvPr id="542" name="n_4aveValue【認定こども園・幼稚園・保育所】&#10;有形固定資産減価償却率">
          <a:extLst>
            <a:ext uri="{FF2B5EF4-FFF2-40B4-BE49-F238E27FC236}">
              <a16:creationId xmlns:a16="http://schemas.microsoft.com/office/drawing/2014/main" id="{E37A736C-614C-4DDB-892D-04DE09B1CE52}"/>
            </a:ext>
          </a:extLst>
        </xdr:cNvPr>
        <xdr:cNvSpPr txBox="1"/>
      </xdr:nvSpPr>
      <xdr:spPr>
        <a:xfrm>
          <a:off x="12611744" y="6226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83837</xdr:rowOff>
    </xdr:from>
    <xdr:ext cx="405111" cy="259045"/>
    <xdr:sp macro="" textlink="">
      <xdr:nvSpPr>
        <xdr:cNvPr id="543" name="n_1mainValue【認定こども園・幼稚園・保育所】&#10;有形固定資産減価償却率">
          <a:extLst>
            <a:ext uri="{FF2B5EF4-FFF2-40B4-BE49-F238E27FC236}">
              <a16:creationId xmlns:a16="http://schemas.microsoft.com/office/drawing/2014/main" id="{36812B4E-AB5A-4C3A-B199-0F31EA545686}"/>
            </a:ext>
          </a:extLst>
        </xdr:cNvPr>
        <xdr:cNvSpPr txBox="1"/>
      </xdr:nvSpPr>
      <xdr:spPr>
        <a:xfrm>
          <a:off x="15266044" y="694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151147</xdr:rowOff>
    </xdr:from>
    <xdr:ext cx="405111" cy="259045"/>
    <xdr:sp macro="" textlink="">
      <xdr:nvSpPr>
        <xdr:cNvPr id="544" name="n_2mainValue【認定こども園・幼稚園・保育所】&#10;有形固定資産減価償却率">
          <a:extLst>
            <a:ext uri="{FF2B5EF4-FFF2-40B4-BE49-F238E27FC236}">
              <a16:creationId xmlns:a16="http://schemas.microsoft.com/office/drawing/2014/main" id="{72CD385E-7439-44B9-8E7E-A92545A9DFD7}"/>
            </a:ext>
          </a:extLst>
        </xdr:cNvPr>
        <xdr:cNvSpPr txBox="1"/>
      </xdr:nvSpPr>
      <xdr:spPr>
        <a:xfrm>
          <a:off x="14389744" y="6837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115587</xdr:rowOff>
    </xdr:from>
    <xdr:ext cx="405111" cy="259045"/>
    <xdr:sp macro="" textlink="">
      <xdr:nvSpPr>
        <xdr:cNvPr id="545" name="n_3mainValue【認定こども園・幼稚園・保育所】&#10;有形固定資産減価償却率">
          <a:extLst>
            <a:ext uri="{FF2B5EF4-FFF2-40B4-BE49-F238E27FC236}">
              <a16:creationId xmlns:a16="http://schemas.microsoft.com/office/drawing/2014/main" id="{D562A4F0-BDA5-4274-A583-FDBB68AA256D}"/>
            </a:ext>
          </a:extLst>
        </xdr:cNvPr>
        <xdr:cNvSpPr txBox="1"/>
      </xdr:nvSpPr>
      <xdr:spPr>
        <a:xfrm>
          <a:off x="13500744" y="680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115587</xdr:rowOff>
    </xdr:from>
    <xdr:ext cx="405111" cy="259045"/>
    <xdr:sp macro="" textlink="">
      <xdr:nvSpPr>
        <xdr:cNvPr id="546" name="n_4mainValue【認定こども園・幼稚園・保育所】&#10;有形固定資産減価償却率">
          <a:extLst>
            <a:ext uri="{FF2B5EF4-FFF2-40B4-BE49-F238E27FC236}">
              <a16:creationId xmlns:a16="http://schemas.microsoft.com/office/drawing/2014/main" id="{B63BB0BD-AA1B-458B-B8AE-9E2ECDDE70A0}"/>
            </a:ext>
          </a:extLst>
        </xdr:cNvPr>
        <xdr:cNvSpPr txBox="1"/>
      </xdr:nvSpPr>
      <xdr:spPr>
        <a:xfrm>
          <a:off x="12611744" y="680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a:extLst>
            <a:ext uri="{FF2B5EF4-FFF2-40B4-BE49-F238E27FC236}">
              <a16:creationId xmlns:a16="http://schemas.microsoft.com/office/drawing/2014/main" id="{1F1C660A-1311-4A07-98DF-B08A4056CC4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a:extLst>
            <a:ext uri="{FF2B5EF4-FFF2-40B4-BE49-F238E27FC236}">
              <a16:creationId xmlns:a16="http://schemas.microsoft.com/office/drawing/2014/main" id="{758109DF-6A22-4CE7-B1C4-A15091B1546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a:extLst>
            <a:ext uri="{FF2B5EF4-FFF2-40B4-BE49-F238E27FC236}">
              <a16:creationId xmlns:a16="http://schemas.microsoft.com/office/drawing/2014/main" id="{32207B4D-4C3D-4D61-94C1-8D10A672E5D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a:extLst>
            <a:ext uri="{FF2B5EF4-FFF2-40B4-BE49-F238E27FC236}">
              <a16:creationId xmlns:a16="http://schemas.microsoft.com/office/drawing/2014/main" id="{11CD24F1-94FA-4EBA-BEBA-4DC5D1B924E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a:extLst>
            <a:ext uri="{FF2B5EF4-FFF2-40B4-BE49-F238E27FC236}">
              <a16:creationId xmlns:a16="http://schemas.microsoft.com/office/drawing/2014/main" id="{C11C128E-4F0F-4206-99FE-D924E477594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a:extLst>
            <a:ext uri="{FF2B5EF4-FFF2-40B4-BE49-F238E27FC236}">
              <a16:creationId xmlns:a16="http://schemas.microsoft.com/office/drawing/2014/main" id="{165A5DF9-4BEE-4DAF-ACB5-DD0911882FF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a:extLst>
            <a:ext uri="{FF2B5EF4-FFF2-40B4-BE49-F238E27FC236}">
              <a16:creationId xmlns:a16="http://schemas.microsoft.com/office/drawing/2014/main" id="{F7DAB042-8DE8-45AD-BF66-F28C09F7E20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a:extLst>
            <a:ext uri="{FF2B5EF4-FFF2-40B4-BE49-F238E27FC236}">
              <a16:creationId xmlns:a16="http://schemas.microsoft.com/office/drawing/2014/main" id="{586D19D6-1CC1-454D-AF8E-75B8F59D28E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a:extLst>
            <a:ext uri="{FF2B5EF4-FFF2-40B4-BE49-F238E27FC236}">
              <a16:creationId xmlns:a16="http://schemas.microsoft.com/office/drawing/2014/main" id="{8447F13E-40FF-4F80-9E07-3DC2E0C2CFB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a:extLst>
            <a:ext uri="{FF2B5EF4-FFF2-40B4-BE49-F238E27FC236}">
              <a16:creationId xmlns:a16="http://schemas.microsoft.com/office/drawing/2014/main" id="{E8E308A7-9F10-4BD8-BE72-68DE440D2AA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7" name="直線コネクタ 556">
          <a:extLst>
            <a:ext uri="{FF2B5EF4-FFF2-40B4-BE49-F238E27FC236}">
              <a16:creationId xmlns:a16="http://schemas.microsoft.com/office/drawing/2014/main" id="{61258743-A023-4E9B-97DC-BD58EA27E09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58" name="テキスト ボックス 557">
          <a:extLst>
            <a:ext uri="{FF2B5EF4-FFF2-40B4-BE49-F238E27FC236}">
              <a16:creationId xmlns:a16="http://schemas.microsoft.com/office/drawing/2014/main" id="{C12314BC-534A-426A-A656-A455B516B6E4}"/>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9" name="直線コネクタ 558">
          <a:extLst>
            <a:ext uri="{FF2B5EF4-FFF2-40B4-BE49-F238E27FC236}">
              <a16:creationId xmlns:a16="http://schemas.microsoft.com/office/drawing/2014/main" id="{8307BE37-F504-42B9-810F-AEBA746A0A54}"/>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0" name="テキスト ボックス 559">
          <a:extLst>
            <a:ext uri="{FF2B5EF4-FFF2-40B4-BE49-F238E27FC236}">
              <a16:creationId xmlns:a16="http://schemas.microsoft.com/office/drawing/2014/main" id="{DBDDCC33-0031-4F11-A0D8-487BB5FB9395}"/>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1" name="直線コネクタ 560">
          <a:extLst>
            <a:ext uri="{FF2B5EF4-FFF2-40B4-BE49-F238E27FC236}">
              <a16:creationId xmlns:a16="http://schemas.microsoft.com/office/drawing/2014/main" id="{631E5E4C-2BF0-4E05-9C50-E30313654447}"/>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2" name="テキスト ボックス 561">
          <a:extLst>
            <a:ext uri="{FF2B5EF4-FFF2-40B4-BE49-F238E27FC236}">
              <a16:creationId xmlns:a16="http://schemas.microsoft.com/office/drawing/2014/main" id="{078AA640-0091-4DF1-B59C-E77CFC1B8C0C}"/>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3" name="直線コネクタ 562">
          <a:extLst>
            <a:ext uri="{FF2B5EF4-FFF2-40B4-BE49-F238E27FC236}">
              <a16:creationId xmlns:a16="http://schemas.microsoft.com/office/drawing/2014/main" id="{D70BE280-18B9-4740-A6D4-65C9B3C96771}"/>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64" name="テキスト ボックス 563">
          <a:extLst>
            <a:ext uri="{FF2B5EF4-FFF2-40B4-BE49-F238E27FC236}">
              <a16:creationId xmlns:a16="http://schemas.microsoft.com/office/drawing/2014/main" id="{BA4E6BF1-D1FD-48B3-9D1D-160E1E26C839}"/>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5" name="直線コネクタ 564">
          <a:extLst>
            <a:ext uri="{FF2B5EF4-FFF2-40B4-BE49-F238E27FC236}">
              <a16:creationId xmlns:a16="http://schemas.microsoft.com/office/drawing/2014/main" id="{C6BD7975-B44C-495B-99C6-9E1300AFFF3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66" name="テキスト ボックス 565">
          <a:extLst>
            <a:ext uri="{FF2B5EF4-FFF2-40B4-BE49-F238E27FC236}">
              <a16:creationId xmlns:a16="http://schemas.microsoft.com/office/drawing/2014/main" id="{7D6341DC-4D2A-442A-822B-BCB1BD1F4E91}"/>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a:extLst>
            <a:ext uri="{FF2B5EF4-FFF2-40B4-BE49-F238E27FC236}">
              <a16:creationId xmlns:a16="http://schemas.microsoft.com/office/drawing/2014/main" id="{C8F83C04-FBF9-462D-AC90-9C2DC0F47AE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8" name="テキスト ボックス 567">
          <a:extLst>
            <a:ext uri="{FF2B5EF4-FFF2-40B4-BE49-F238E27FC236}">
              <a16:creationId xmlns:a16="http://schemas.microsoft.com/office/drawing/2014/main" id="{9D090FD4-45E4-4EF2-AA02-324BB7F89568}"/>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認定こども園・幼稚園・保育所】&#10;一人当たり面積グラフ枠">
          <a:extLst>
            <a:ext uri="{FF2B5EF4-FFF2-40B4-BE49-F238E27FC236}">
              <a16:creationId xmlns:a16="http://schemas.microsoft.com/office/drawing/2014/main" id="{5B8E7D8A-2A58-4FFC-8C44-8949132884D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124460</xdr:rowOff>
    </xdr:from>
    <xdr:to>
      <xdr:col>116</xdr:col>
      <xdr:colOff>62864</xdr:colOff>
      <xdr:row>42</xdr:row>
      <xdr:rowOff>11430</xdr:rowOff>
    </xdr:to>
    <xdr:cxnSp macro="">
      <xdr:nvCxnSpPr>
        <xdr:cNvPr id="570" name="直線コネクタ 569">
          <a:extLst>
            <a:ext uri="{FF2B5EF4-FFF2-40B4-BE49-F238E27FC236}">
              <a16:creationId xmlns:a16="http://schemas.microsoft.com/office/drawing/2014/main" id="{8573427A-7B55-469D-BBBF-E66E6A4A9927}"/>
            </a:ext>
          </a:extLst>
        </xdr:cNvPr>
        <xdr:cNvCxnSpPr/>
      </xdr:nvCxnSpPr>
      <xdr:spPr>
        <a:xfrm flipV="1">
          <a:off x="22160864" y="5782310"/>
          <a:ext cx="0" cy="143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15257</xdr:rowOff>
    </xdr:from>
    <xdr:ext cx="469744" cy="259045"/>
    <xdr:sp macro="" textlink="">
      <xdr:nvSpPr>
        <xdr:cNvPr id="571" name="【認定こども園・幼稚園・保育所】&#10;一人当たり面積最小値テキスト">
          <a:extLst>
            <a:ext uri="{FF2B5EF4-FFF2-40B4-BE49-F238E27FC236}">
              <a16:creationId xmlns:a16="http://schemas.microsoft.com/office/drawing/2014/main" id="{D5088C59-D7F1-4543-BC2F-975A77A750B7}"/>
            </a:ext>
          </a:extLst>
        </xdr:cNvPr>
        <xdr:cNvSpPr txBox="1"/>
      </xdr:nvSpPr>
      <xdr:spPr>
        <a:xfrm>
          <a:off x="22199600" y="721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11430</xdr:rowOff>
    </xdr:from>
    <xdr:to>
      <xdr:col>116</xdr:col>
      <xdr:colOff>152400</xdr:colOff>
      <xdr:row>42</xdr:row>
      <xdr:rowOff>11430</xdr:rowOff>
    </xdr:to>
    <xdr:cxnSp macro="">
      <xdr:nvCxnSpPr>
        <xdr:cNvPr id="572" name="直線コネクタ 571">
          <a:extLst>
            <a:ext uri="{FF2B5EF4-FFF2-40B4-BE49-F238E27FC236}">
              <a16:creationId xmlns:a16="http://schemas.microsoft.com/office/drawing/2014/main" id="{9695BE78-62C6-4EBF-BFC2-11E1B199B0F4}"/>
            </a:ext>
          </a:extLst>
        </xdr:cNvPr>
        <xdr:cNvCxnSpPr/>
      </xdr:nvCxnSpPr>
      <xdr:spPr>
        <a:xfrm>
          <a:off x="22072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71137</xdr:rowOff>
    </xdr:from>
    <xdr:ext cx="469744" cy="259045"/>
    <xdr:sp macro="" textlink="">
      <xdr:nvSpPr>
        <xdr:cNvPr id="573" name="【認定こども園・幼稚園・保育所】&#10;一人当たり面積最大値テキスト">
          <a:extLst>
            <a:ext uri="{FF2B5EF4-FFF2-40B4-BE49-F238E27FC236}">
              <a16:creationId xmlns:a16="http://schemas.microsoft.com/office/drawing/2014/main" id="{0F648E06-B2D2-41A8-836A-C31D2647DCFA}"/>
            </a:ext>
          </a:extLst>
        </xdr:cNvPr>
        <xdr:cNvSpPr txBox="1"/>
      </xdr:nvSpPr>
      <xdr:spPr>
        <a:xfrm>
          <a:off x="22199600" y="555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124460</xdr:rowOff>
    </xdr:from>
    <xdr:to>
      <xdr:col>116</xdr:col>
      <xdr:colOff>152400</xdr:colOff>
      <xdr:row>33</xdr:row>
      <xdr:rowOff>124460</xdr:rowOff>
    </xdr:to>
    <xdr:cxnSp macro="">
      <xdr:nvCxnSpPr>
        <xdr:cNvPr id="574" name="直線コネクタ 573">
          <a:extLst>
            <a:ext uri="{FF2B5EF4-FFF2-40B4-BE49-F238E27FC236}">
              <a16:creationId xmlns:a16="http://schemas.microsoft.com/office/drawing/2014/main" id="{5908F9C8-E29D-47B8-B54F-BDB92E452CF0}"/>
            </a:ext>
          </a:extLst>
        </xdr:cNvPr>
        <xdr:cNvCxnSpPr/>
      </xdr:nvCxnSpPr>
      <xdr:spPr>
        <a:xfrm>
          <a:off x="22072600" y="578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1287</xdr:rowOff>
    </xdr:from>
    <xdr:ext cx="469744" cy="259045"/>
    <xdr:sp macro="" textlink="">
      <xdr:nvSpPr>
        <xdr:cNvPr id="575" name="【認定こども園・幼稚園・保育所】&#10;一人当たり面積平均値テキスト">
          <a:extLst>
            <a:ext uri="{FF2B5EF4-FFF2-40B4-BE49-F238E27FC236}">
              <a16:creationId xmlns:a16="http://schemas.microsoft.com/office/drawing/2014/main" id="{B40E3487-2998-42E3-AA44-FF73D6555DA7}"/>
            </a:ext>
          </a:extLst>
        </xdr:cNvPr>
        <xdr:cNvSpPr txBox="1"/>
      </xdr:nvSpPr>
      <xdr:spPr>
        <a:xfrm>
          <a:off x="22199600" y="6859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22860</xdr:rowOff>
    </xdr:from>
    <xdr:to>
      <xdr:col>116</xdr:col>
      <xdr:colOff>114300</xdr:colOff>
      <xdr:row>40</xdr:row>
      <xdr:rowOff>124460</xdr:rowOff>
    </xdr:to>
    <xdr:sp macro="" textlink="">
      <xdr:nvSpPr>
        <xdr:cNvPr id="576" name="フローチャート: 判断 575">
          <a:extLst>
            <a:ext uri="{FF2B5EF4-FFF2-40B4-BE49-F238E27FC236}">
              <a16:creationId xmlns:a16="http://schemas.microsoft.com/office/drawing/2014/main" id="{3E3CF885-6703-4170-893F-3351E65E8CA6}"/>
            </a:ext>
          </a:extLst>
        </xdr:cNvPr>
        <xdr:cNvSpPr/>
      </xdr:nvSpPr>
      <xdr:spPr>
        <a:xfrm>
          <a:off x="22110700" y="688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64770</xdr:rowOff>
    </xdr:from>
    <xdr:to>
      <xdr:col>112</xdr:col>
      <xdr:colOff>38100</xdr:colOff>
      <xdr:row>40</xdr:row>
      <xdr:rowOff>166370</xdr:rowOff>
    </xdr:to>
    <xdr:sp macro="" textlink="">
      <xdr:nvSpPr>
        <xdr:cNvPr id="577" name="フローチャート: 判断 576">
          <a:extLst>
            <a:ext uri="{FF2B5EF4-FFF2-40B4-BE49-F238E27FC236}">
              <a16:creationId xmlns:a16="http://schemas.microsoft.com/office/drawing/2014/main" id="{5E196B21-89ED-4ECD-9686-51B9D475CA00}"/>
            </a:ext>
          </a:extLst>
        </xdr:cNvPr>
        <xdr:cNvSpPr/>
      </xdr:nvSpPr>
      <xdr:spPr>
        <a:xfrm>
          <a:off x="21272500" y="69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88900</xdr:rowOff>
    </xdr:from>
    <xdr:to>
      <xdr:col>107</xdr:col>
      <xdr:colOff>101600</xdr:colOff>
      <xdr:row>41</xdr:row>
      <xdr:rowOff>19050</xdr:rowOff>
    </xdr:to>
    <xdr:sp macro="" textlink="">
      <xdr:nvSpPr>
        <xdr:cNvPr id="578" name="フローチャート: 判断 577">
          <a:extLst>
            <a:ext uri="{FF2B5EF4-FFF2-40B4-BE49-F238E27FC236}">
              <a16:creationId xmlns:a16="http://schemas.microsoft.com/office/drawing/2014/main" id="{F7B52DD5-4B6E-49FA-AD28-AE96D03BCD5B}"/>
            </a:ext>
          </a:extLst>
        </xdr:cNvPr>
        <xdr:cNvSpPr/>
      </xdr:nvSpPr>
      <xdr:spPr>
        <a:xfrm>
          <a:off x="20383500" y="694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92710</xdr:rowOff>
    </xdr:from>
    <xdr:to>
      <xdr:col>102</xdr:col>
      <xdr:colOff>165100</xdr:colOff>
      <xdr:row>41</xdr:row>
      <xdr:rowOff>22860</xdr:rowOff>
    </xdr:to>
    <xdr:sp macro="" textlink="">
      <xdr:nvSpPr>
        <xdr:cNvPr id="579" name="フローチャート: 判断 578">
          <a:extLst>
            <a:ext uri="{FF2B5EF4-FFF2-40B4-BE49-F238E27FC236}">
              <a16:creationId xmlns:a16="http://schemas.microsoft.com/office/drawing/2014/main" id="{421D42C4-0061-43C0-8E54-46B25A9A39C7}"/>
            </a:ext>
          </a:extLst>
        </xdr:cNvPr>
        <xdr:cNvSpPr/>
      </xdr:nvSpPr>
      <xdr:spPr>
        <a:xfrm>
          <a:off x="19494500" y="6950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78740</xdr:rowOff>
    </xdr:from>
    <xdr:to>
      <xdr:col>98</xdr:col>
      <xdr:colOff>38100</xdr:colOff>
      <xdr:row>41</xdr:row>
      <xdr:rowOff>8890</xdr:rowOff>
    </xdr:to>
    <xdr:sp macro="" textlink="">
      <xdr:nvSpPr>
        <xdr:cNvPr id="580" name="フローチャート: 判断 579">
          <a:extLst>
            <a:ext uri="{FF2B5EF4-FFF2-40B4-BE49-F238E27FC236}">
              <a16:creationId xmlns:a16="http://schemas.microsoft.com/office/drawing/2014/main" id="{5CA1DACE-9968-4D81-89D6-14F63739B222}"/>
            </a:ext>
          </a:extLst>
        </xdr:cNvPr>
        <xdr:cNvSpPr/>
      </xdr:nvSpPr>
      <xdr:spPr>
        <a:xfrm>
          <a:off x="18605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0CA026A8-BCD1-4092-8E7F-0B5E20E726C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CED17F61-DBE7-406C-ADBF-F3FC98B2B69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0CED069D-FCB9-4220-8CD6-65AF259ED0E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C497EA89-7B24-4740-96C3-6DD4251D95A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83DEF824-BC46-4377-9D7B-82305AED481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115570</xdr:rowOff>
    </xdr:from>
    <xdr:to>
      <xdr:col>116</xdr:col>
      <xdr:colOff>114300</xdr:colOff>
      <xdr:row>39</xdr:row>
      <xdr:rowOff>45720</xdr:rowOff>
    </xdr:to>
    <xdr:sp macro="" textlink="">
      <xdr:nvSpPr>
        <xdr:cNvPr id="586" name="楕円 585">
          <a:extLst>
            <a:ext uri="{FF2B5EF4-FFF2-40B4-BE49-F238E27FC236}">
              <a16:creationId xmlns:a16="http://schemas.microsoft.com/office/drawing/2014/main" id="{D807E097-F96C-4971-9B5A-95730CFB7994}"/>
            </a:ext>
          </a:extLst>
        </xdr:cNvPr>
        <xdr:cNvSpPr/>
      </xdr:nvSpPr>
      <xdr:spPr>
        <a:xfrm>
          <a:off x="22110700" y="663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138447</xdr:rowOff>
    </xdr:from>
    <xdr:ext cx="469744" cy="259045"/>
    <xdr:sp macro="" textlink="">
      <xdr:nvSpPr>
        <xdr:cNvPr id="587" name="【認定こども園・幼稚園・保育所】&#10;一人当たり面積該当値テキスト">
          <a:extLst>
            <a:ext uri="{FF2B5EF4-FFF2-40B4-BE49-F238E27FC236}">
              <a16:creationId xmlns:a16="http://schemas.microsoft.com/office/drawing/2014/main" id="{3ECAB0A8-C5E7-4774-B919-AE1A2520CFC2}"/>
            </a:ext>
          </a:extLst>
        </xdr:cNvPr>
        <xdr:cNvSpPr txBox="1"/>
      </xdr:nvSpPr>
      <xdr:spPr>
        <a:xfrm>
          <a:off x="22199600" y="6482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92710</xdr:rowOff>
    </xdr:from>
    <xdr:to>
      <xdr:col>112</xdr:col>
      <xdr:colOff>38100</xdr:colOff>
      <xdr:row>40</xdr:row>
      <xdr:rowOff>22860</xdr:rowOff>
    </xdr:to>
    <xdr:sp macro="" textlink="">
      <xdr:nvSpPr>
        <xdr:cNvPr id="588" name="楕円 587">
          <a:extLst>
            <a:ext uri="{FF2B5EF4-FFF2-40B4-BE49-F238E27FC236}">
              <a16:creationId xmlns:a16="http://schemas.microsoft.com/office/drawing/2014/main" id="{53A32C55-20B5-4743-A324-CBFB0B0F4AFC}"/>
            </a:ext>
          </a:extLst>
        </xdr:cNvPr>
        <xdr:cNvSpPr/>
      </xdr:nvSpPr>
      <xdr:spPr>
        <a:xfrm>
          <a:off x="21272500" y="677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166370</xdr:rowOff>
    </xdr:from>
    <xdr:to>
      <xdr:col>116</xdr:col>
      <xdr:colOff>63500</xdr:colOff>
      <xdr:row>39</xdr:row>
      <xdr:rowOff>143510</xdr:rowOff>
    </xdr:to>
    <xdr:cxnSp macro="">
      <xdr:nvCxnSpPr>
        <xdr:cNvPr id="589" name="直線コネクタ 588">
          <a:extLst>
            <a:ext uri="{FF2B5EF4-FFF2-40B4-BE49-F238E27FC236}">
              <a16:creationId xmlns:a16="http://schemas.microsoft.com/office/drawing/2014/main" id="{733D1EEE-E5D1-4936-93CD-116C5ABDDEFE}"/>
            </a:ext>
          </a:extLst>
        </xdr:cNvPr>
        <xdr:cNvCxnSpPr/>
      </xdr:nvCxnSpPr>
      <xdr:spPr>
        <a:xfrm flipV="1">
          <a:off x="21323300" y="6681470"/>
          <a:ext cx="8382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135890</xdr:rowOff>
    </xdr:from>
    <xdr:to>
      <xdr:col>107</xdr:col>
      <xdr:colOff>101600</xdr:colOff>
      <xdr:row>39</xdr:row>
      <xdr:rowOff>66040</xdr:rowOff>
    </xdr:to>
    <xdr:sp macro="" textlink="">
      <xdr:nvSpPr>
        <xdr:cNvPr id="590" name="楕円 589">
          <a:extLst>
            <a:ext uri="{FF2B5EF4-FFF2-40B4-BE49-F238E27FC236}">
              <a16:creationId xmlns:a16="http://schemas.microsoft.com/office/drawing/2014/main" id="{D2A48BBB-C090-4789-B761-18676499595F}"/>
            </a:ext>
          </a:extLst>
        </xdr:cNvPr>
        <xdr:cNvSpPr/>
      </xdr:nvSpPr>
      <xdr:spPr>
        <a:xfrm>
          <a:off x="203835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15240</xdr:rowOff>
    </xdr:from>
    <xdr:to>
      <xdr:col>111</xdr:col>
      <xdr:colOff>177800</xdr:colOff>
      <xdr:row>39</xdr:row>
      <xdr:rowOff>143510</xdr:rowOff>
    </xdr:to>
    <xdr:cxnSp macro="">
      <xdr:nvCxnSpPr>
        <xdr:cNvPr id="591" name="直線コネクタ 590">
          <a:extLst>
            <a:ext uri="{FF2B5EF4-FFF2-40B4-BE49-F238E27FC236}">
              <a16:creationId xmlns:a16="http://schemas.microsoft.com/office/drawing/2014/main" id="{22879673-443F-47A5-A212-2480E87DECF4}"/>
            </a:ext>
          </a:extLst>
        </xdr:cNvPr>
        <xdr:cNvCxnSpPr/>
      </xdr:nvCxnSpPr>
      <xdr:spPr>
        <a:xfrm>
          <a:off x="20434300" y="6701790"/>
          <a:ext cx="889000" cy="12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147320</xdr:rowOff>
    </xdr:from>
    <xdr:to>
      <xdr:col>102</xdr:col>
      <xdr:colOff>165100</xdr:colOff>
      <xdr:row>39</xdr:row>
      <xdr:rowOff>77470</xdr:rowOff>
    </xdr:to>
    <xdr:sp macro="" textlink="">
      <xdr:nvSpPr>
        <xdr:cNvPr id="592" name="楕円 591">
          <a:extLst>
            <a:ext uri="{FF2B5EF4-FFF2-40B4-BE49-F238E27FC236}">
              <a16:creationId xmlns:a16="http://schemas.microsoft.com/office/drawing/2014/main" id="{51AF8288-DDDE-4114-AB08-5A2A46269855}"/>
            </a:ext>
          </a:extLst>
        </xdr:cNvPr>
        <xdr:cNvSpPr/>
      </xdr:nvSpPr>
      <xdr:spPr>
        <a:xfrm>
          <a:off x="194945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15240</xdr:rowOff>
    </xdr:from>
    <xdr:to>
      <xdr:col>107</xdr:col>
      <xdr:colOff>50800</xdr:colOff>
      <xdr:row>39</xdr:row>
      <xdr:rowOff>26670</xdr:rowOff>
    </xdr:to>
    <xdr:cxnSp macro="">
      <xdr:nvCxnSpPr>
        <xdr:cNvPr id="593" name="直線コネクタ 592">
          <a:extLst>
            <a:ext uri="{FF2B5EF4-FFF2-40B4-BE49-F238E27FC236}">
              <a16:creationId xmlns:a16="http://schemas.microsoft.com/office/drawing/2014/main" id="{7001413D-5FF4-4183-AEA9-51E2C647FFBF}"/>
            </a:ext>
          </a:extLst>
        </xdr:cNvPr>
        <xdr:cNvCxnSpPr/>
      </xdr:nvCxnSpPr>
      <xdr:spPr>
        <a:xfrm flipV="1">
          <a:off x="19545300" y="67017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154940</xdr:rowOff>
    </xdr:from>
    <xdr:to>
      <xdr:col>98</xdr:col>
      <xdr:colOff>38100</xdr:colOff>
      <xdr:row>39</xdr:row>
      <xdr:rowOff>85090</xdr:rowOff>
    </xdr:to>
    <xdr:sp macro="" textlink="">
      <xdr:nvSpPr>
        <xdr:cNvPr id="594" name="楕円 593">
          <a:extLst>
            <a:ext uri="{FF2B5EF4-FFF2-40B4-BE49-F238E27FC236}">
              <a16:creationId xmlns:a16="http://schemas.microsoft.com/office/drawing/2014/main" id="{3808D1FD-AB74-4696-BDDD-4F4042F5B025}"/>
            </a:ext>
          </a:extLst>
        </xdr:cNvPr>
        <xdr:cNvSpPr/>
      </xdr:nvSpPr>
      <xdr:spPr>
        <a:xfrm>
          <a:off x="18605500" y="66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26670</xdr:rowOff>
    </xdr:from>
    <xdr:to>
      <xdr:col>102</xdr:col>
      <xdr:colOff>114300</xdr:colOff>
      <xdr:row>39</xdr:row>
      <xdr:rowOff>34290</xdr:rowOff>
    </xdr:to>
    <xdr:cxnSp macro="">
      <xdr:nvCxnSpPr>
        <xdr:cNvPr id="595" name="直線コネクタ 594">
          <a:extLst>
            <a:ext uri="{FF2B5EF4-FFF2-40B4-BE49-F238E27FC236}">
              <a16:creationId xmlns:a16="http://schemas.microsoft.com/office/drawing/2014/main" id="{A013C025-B647-441B-9D92-127A1FA051B2}"/>
            </a:ext>
          </a:extLst>
        </xdr:cNvPr>
        <xdr:cNvCxnSpPr/>
      </xdr:nvCxnSpPr>
      <xdr:spPr>
        <a:xfrm flipV="1">
          <a:off x="18656300" y="67132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157497</xdr:rowOff>
    </xdr:from>
    <xdr:ext cx="469744" cy="259045"/>
    <xdr:sp macro="" textlink="">
      <xdr:nvSpPr>
        <xdr:cNvPr id="596" name="n_1aveValue【認定こども園・幼稚園・保育所】&#10;一人当たり面積">
          <a:extLst>
            <a:ext uri="{FF2B5EF4-FFF2-40B4-BE49-F238E27FC236}">
              <a16:creationId xmlns:a16="http://schemas.microsoft.com/office/drawing/2014/main" id="{277794A0-0237-4D38-8610-CF98C03749CA}"/>
            </a:ext>
          </a:extLst>
        </xdr:cNvPr>
        <xdr:cNvSpPr txBox="1"/>
      </xdr:nvSpPr>
      <xdr:spPr>
        <a:xfrm>
          <a:off x="21075727" y="701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10177</xdr:rowOff>
    </xdr:from>
    <xdr:ext cx="469744" cy="259045"/>
    <xdr:sp macro="" textlink="">
      <xdr:nvSpPr>
        <xdr:cNvPr id="597" name="n_2aveValue【認定こども園・幼稚園・保育所】&#10;一人当たり面積">
          <a:extLst>
            <a:ext uri="{FF2B5EF4-FFF2-40B4-BE49-F238E27FC236}">
              <a16:creationId xmlns:a16="http://schemas.microsoft.com/office/drawing/2014/main" id="{9E4BCDED-2647-4286-9C37-5775AE591E52}"/>
            </a:ext>
          </a:extLst>
        </xdr:cNvPr>
        <xdr:cNvSpPr txBox="1"/>
      </xdr:nvSpPr>
      <xdr:spPr>
        <a:xfrm>
          <a:off x="20199427" y="703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13987</xdr:rowOff>
    </xdr:from>
    <xdr:ext cx="469744" cy="259045"/>
    <xdr:sp macro="" textlink="">
      <xdr:nvSpPr>
        <xdr:cNvPr id="598" name="n_3aveValue【認定こども園・幼稚園・保育所】&#10;一人当たり面積">
          <a:extLst>
            <a:ext uri="{FF2B5EF4-FFF2-40B4-BE49-F238E27FC236}">
              <a16:creationId xmlns:a16="http://schemas.microsoft.com/office/drawing/2014/main" id="{881966C9-EBA1-4687-A472-64C372E011CD}"/>
            </a:ext>
          </a:extLst>
        </xdr:cNvPr>
        <xdr:cNvSpPr txBox="1"/>
      </xdr:nvSpPr>
      <xdr:spPr>
        <a:xfrm>
          <a:off x="19310427" y="7043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17</xdr:rowOff>
    </xdr:from>
    <xdr:ext cx="469744" cy="259045"/>
    <xdr:sp macro="" textlink="">
      <xdr:nvSpPr>
        <xdr:cNvPr id="599" name="n_4aveValue【認定こども園・幼稚園・保育所】&#10;一人当たり面積">
          <a:extLst>
            <a:ext uri="{FF2B5EF4-FFF2-40B4-BE49-F238E27FC236}">
              <a16:creationId xmlns:a16="http://schemas.microsoft.com/office/drawing/2014/main" id="{D6CD53F0-638A-45FC-8845-A772DD09CC61}"/>
            </a:ext>
          </a:extLst>
        </xdr:cNvPr>
        <xdr:cNvSpPr txBox="1"/>
      </xdr:nvSpPr>
      <xdr:spPr>
        <a:xfrm>
          <a:off x="18421427"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39387</xdr:rowOff>
    </xdr:from>
    <xdr:ext cx="469744" cy="259045"/>
    <xdr:sp macro="" textlink="">
      <xdr:nvSpPr>
        <xdr:cNvPr id="600" name="n_1mainValue【認定こども園・幼稚園・保育所】&#10;一人当たり面積">
          <a:extLst>
            <a:ext uri="{FF2B5EF4-FFF2-40B4-BE49-F238E27FC236}">
              <a16:creationId xmlns:a16="http://schemas.microsoft.com/office/drawing/2014/main" id="{18996B09-0CA6-4799-B6D0-4BBFD8E10283}"/>
            </a:ext>
          </a:extLst>
        </xdr:cNvPr>
        <xdr:cNvSpPr txBox="1"/>
      </xdr:nvSpPr>
      <xdr:spPr>
        <a:xfrm>
          <a:off x="21075727" y="655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82567</xdr:rowOff>
    </xdr:from>
    <xdr:ext cx="469744" cy="259045"/>
    <xdr:sp macro="" textlink="">
      <xdr:nvSpPr>
        <xdr:cNvPr id="601" name="n_2mainValue【認定こども園・幼稚園・保育所】&#10;一人当たり面積">
          <a:extLst>
            <a:ext uri="{FF2B5EF4-FFF2-40B4-BE49-F238E27FC236}">
              <a16:creationId xmlns:a16="http://schemas.microsoft.com/office/drawing/2014/main" id="{02C488BD-0868-48CD-B3EF-DC31467538BC}"/>
            </a:ext>
          </a:extLst>
        </xdr:cNvPr>
        <xdr:cNvSpPr txBox="1"/>
      </xdr:nvSpPr>
      <xdr:spPr>
        <a:xfrm>
          <a:off x="20199427" y="642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93997</xdr:rowOff>
    </xdr:from>
    <xdr:ext cx="469744" cy="259045"/>
    <xdr:sp macro="" textlink="">
      <xdr:nvSpPr>
        <xdr:cNvPr id="602" name="n_3mainValue【認定こども園・幼稚園・保育所】&#10;一人当たり面積">
          <a:extLst>
            <a:ext uri="{FF2B5EF4-FFF2-40B4-BE49-F238E27FC236}">
              <a16:creationId xmlns:a16="http://schemas.microsoft.com/office/drawing/2014/main" id="{B2904C92-DF60-4B1E-9469-5E53E0A16398}"/>
            </a:ext>
          </a:extLst>
        </xdr:cNvPr>
        <xdr:cNvSpPr txBox="1"/>
      </xdr:nvSpPr>
      <xdr:spPr>
        <a:xfrm>
          <a:off x="19310427" y="643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101617</xdr:rowOff>
    </xdr:from>
    <xdr:ext cx="469744" cy="259045"/>
    <xdr:sp macro="" textlink="">
      <xdr:nvSpPr>
        <xdr:cNvPr id="603" name="n_4mainValue【認定こども園・幼稚園・保育所】&#10;一人当たり面積">
          <a:extLst>
            <a:ext uri="{FF2B5EF4-FFF2-40B4-BE49-F238E27FC236}">
              <a16:creationId xmlns:a16="http://schemas.microsoft.com/office/drawing/2014/main" id="{BF076D4F-C01D-490A-A4AC-DF148B067654}"/>
            </a:ext>
          </a:extLst>
        </xdr:cNvPr>
        <xdr:cNvSpPr txBox="1"/>
      </xdr:nvSpPr>
      <xdr:spPr>
        <a:xfrm>
          <a:off x="184214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a:extLst>
            <a:ext uri="{FF2B5EF4-FFF2-40B4-BE49-F238E27FC236}">
              <a16:creationId xmlns:a16="http://schemas.microsoft.com/office/drawing/2014/main" id="{A2E06EAF-E36A-4F3E-866D-0A7B250A150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a:extLst>
            <a:ext uri="{FF2B5EF4-FFF2-40B4-BE49-F238E27FC236}">
              <a16:creationId xmlns:a16="http://schemas.microsoft.com/office/drawing/2014/main" id="{69AE0F80-BFD8-46C4-AE28-B8D69546590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a:extLst>
            <a:ext uri="{FF2B5EF4-FFF2-40B4-BE49-F238E27FC236}">
              <a16:creationId xmlns:a16="http://schemas.microsoft.com/office/drawing/2014/main" id="{FBBE0E5C-5DA3-400F-A5C6-E4662ED83CD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a:extLst>
            <a:ext uri="{FF2B5EF4-FFF2-40B4-BE49-F238E27FC236}">
              <a16:creationId xmlns:a16="http://schemas.microsoft.com/office/drawing/2014/main" id="{85E4389C-CB60-4712-825B-59D50CBFE00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a:extLst>
            <a:ext uri="{FF2B5EF4-FFF2-40B4-BE49-F238E27FC236}">
              <a16:creationId xmlns:a16="http://schemas.microsoft.com/office/drawing/2014/main" id="{5379591C-5D65-4BB7-99B5-807FDC28FC1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a:extLst>
            <a:ext uri="{FF2B5EF4-FFF2-40B4-BE49-F238E27FC236}">
              <a16:creationId xmlns:a16="http://schemas.microsoft.com/office/drawing/2014/main" id="{AF43AC09-C815-45F3-B8D7-66D78B25332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a:extLst>
            <a:ext uri="{FF2B5EF4-FFF2-40B4-BE49-F238E27FC236}">
              <a16:creationId xmlns:a16="http://schemas.microsoft.com/office/drawing/2014/main" id="{37234A4C-B808-4D33-9666-C7F52E50BF8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a:extLst>
            <a:ext uri="{FF2B5EF4-FFF2-40B4-BE49-F238E27FC236}">
              <a16:creationId xmlns:a16="http://schemas.microsoft.com/office/drawing/2014/main" id="{7D0FAC54-81D9-41CB-86CF-DAFCB7494D2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a:extLst>
            <a:ext uri="{FF2B5EF4-FFF2-40B4-BE49-F238E27FC236}">
              <a16:creationId xmlns:a16="http://schemas.microsoft.com/office/drawing/2014/main" id="{756AA077-B593-4E1D-8A8C-023B09ADC6A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a:extLst>
            <a:ext uri="{FF2B5EF4-FFF2-40B4-BE49-F238E27FC236}">
              <a16:creationId xmlns:a16="http://schemas.microsoft.com/office/drawing/2014/main" id="{D891ABB0-754E-46DA-A809-5EA5988DBA8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4" name="テキスト ボックス 613">
          <a:extLst>
            <a:ext uri="{FF2B5EF4-FFF2-40B4-BE49-F238E27FC236}">
              <a16:creationId xmlns:a16="http://schemas.microsoft.com/office/drawing/2014/main" id="{0A7FF6F5-DC72-41DC-8A57-85AA9FB280CD}"/>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5" name="直線コネクタ 614">
          <a:extLst>
            <a:ext uri="{FF2B5EF4-FFF2-40B4-BE49-F238E27FC236}">
              <a16:creationId xmlns:a16="http://schemas.microsoft.com/office/drawing/2014/main" id="{AFC86C05-865C-4671-82F2-ACDC81E454FC}"/>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6" name="テキスト ボックス 615">
          <a:extLst>
            <a:ext uri="{FF2B5EF4-FFF2-40B4-BE49-F238E27FC236}">
              <a16:creationId xmlns:a16="http://schemas.microsoft.com/office/drawing/2014/main" id="{5011F249-DEF8-427F-B264-54C3CED45209}"/>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7" name="直線コネクタ 616">
          <a:extLst>
            <a:ext uri="{FF2B5EF4-FFF2-40B4-BE49-F238E27FC236}">
              <a16:creationId xmlns:a16="http://schemas.microsoft.com/office/drawing/2014/main" id="{77461AE8-4878-4DA0-8D81-92821A40D96C}"/>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8" name="テキスト ボックス 617">
          <a:extLst>
            <a:ext uri="{FF2B5EF4-FFF2-40B4-BE49-F238E27FC236}">
              <a16:creationId xmlns:a16="http://schemas.microsoft.com/office/drawing/2014/main" id="{78A8E881-F082-4131-9E53-11E281DD4A4C}"/>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9" name="直線コネクタ 618">
          <a:extLst>
            <a:ext uri="{FF2B5EF4-FFF2-40B4-BE49-F238E27FC236}">
              <a16:creationId xmlns:a16="http://schemas.microsoft.com/office/drawing/2014/main" id="{35A8BFD0-7E13-4C37-B4ED-9DCDCA5458CB}"/>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0" name="テキスト ボックス 619">
          <a:extLst>
            <a:ext uri="{FF2B5EF4-FFF2-40B4-BE49-F238E27FC236}">
              <a16:creationId xmlns:a16="http://schemas.microsoft.com/office/drawing/2014/main" id="{DC434FE1-50C0-4245-8339-69839F670647}"/>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1" name="直線コネクタ 620">
          <a:extLst>
            <a:ext uri="{FF2B5EF4-FFF2-40B4-BE49-F238E27FC236}">
              <a16:creationId xmlns:a16="http://schemas.microsoft.com/office/drawing/2014/main" id="{0FF9AC7C-853E-4630-8F87-0B0CC6B0255C}"/>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2" name="テキスト ボックス 621">
          <a:extLst>
            <a:ext uri="{FF2B5EF4-FFF2-40B4-BE49-F238E27FC236}">
              <a16:creationId xmlns:a16="http://schemas.microsoft.com/office/drawing/2014/main" id="{94414F5F-B708-4B79-8D2A-C17CBBD5A059}"/>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3" name="直線コネクタ 622">
          <a:extLst>
            <a:ext uri="{FF2B5EF4-FFF2-40B4-BE49-F238E27FC236}">
              <a16:creationId xmlns:a16="http://schemas.microsoft.com/office/drawing/2014/main" id="{22579491-15FF-4EDB-92F0-62FAFED5476B}"/>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4" name="テキスト ボックス 623">
          <a:extLst>
            <a:ext uri="{FF2B5EF4-FFF2-40B4-BE49-F238E27FC236}">
              <a16:creationId xmlns:a16="http://schemas.microsoft.com/office/drawing/2014/main" id="{F197B3F4-A9E1-415F-962C-7C0F47D15825}"/>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a:extLst>
            <a:ext uri="{FF2B5EF4-FFF2-40B4-BE49-F238E27FC236}">
              <a16:creationId xmlns:a16="http://schemas.microsoft.com/office/drawing/2014/main" id="{786790B8-3C44-415C-972D-DC9A7883FE8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6" name="テキスト ボックス 625">
          <a:extLst>
            <a:ext uri="{FF2B5EF4-FFF2-40B4-BE49-F238E27FC236}">
              <a16:creationId xmlns:a16="http://schemas.microsoft.com/office/drawing/2014/main" id="{D3180456-5DC0-4242-97CF-97776B4DEB14}"/>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7" name="【学校施設】&#10;有形固定資産減価償却率グラフ枠">
          <a:extLst>
            <a:ext uri="{FF2B5EF4-FFF2-40B4-BE49-F238E27FC236}">
              <a16:creationId xmlns:a16="http://schemas.microsoft.com/office/drawing/2014/main" id="{477CAD8C-47B0-4DDA-B68E-EF9E342BC30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57150</xdr:rowOff>
    </xdr:from>
    <xdr:to>
      <xdr:col>85</xdr:col>
      <xdr:colOff>126364</xdr:colOff>
      <xdr:row>63</xdr:row>
      <xdr:rowOff>104775</xdr:rowOff>
    </xdr:to>
    <xdr:cxnSp macro="">
      <xdr:nvCxnSpPr>
        <xdr:cNvPr id="628" name="直線コネクタ 627">
          <a:extLst>
            <a:ext uri="{FF2B5EF4-FFF2-40B4-BE49-F238E27FC236}">
              <a16:creationId xmlns:a16="http://schemas.microsoft.com/office/drawing/2014/main" id="{43F0715E-BDAD-405C-8751-8B1D58F3E052}"/>
            </a:ext>
          </a:extLst>
        </xdr:cNvPr>
        <xdr:cNvCxnSpPr/>
      </xdr:nvCxnSpPr>
      <xdr:spPr>
        <a:xfrm flipV="1">
          <a:off x="16318864" y="94869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108602</xdr:rowOff>
    </xdr:from>
    <xdr:ext cx="405111" cy="259045"/>
    <xdr:sp macro="" textlink="">
      <xdr:nvSpPr>
        <xdr:cNvPr id="629" name="【学校施設】&#10;有形固定資産減価償却率最小値テキスト">
          <a:extLst>
            <a:ext uri="{FF2B5EF4-FFF2-40B4-BE49-F238E27FC236}">
              <a16:creationId xmlns:a16="http://schemas.microsoft.com/office/drawing/2014/main" id="{0B5A884E-786F-4FDE-9B91-3439D37804CA}"/>
            </a:ext>
          </a:extLst>
        </xdr:cNvPr>
        <xdr:cNvSpPr txBox="1"/>
      </xdr:nvSpPr>
      <xdr:spPr>
        <a:xfrm>
          <a:off x="16357600" y="1090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104775</xdr:rowOff>
    </xdr:from>
    <xdr:to>
      <xdr:col>86</xdr:col>
      <xdr:colOff>25400</xdr:colOff>
      <xdr:row>63</xdr:row>
      <xdr:rowOff>104775</xdr:rowOff>
    </xdr:to>
    <xdr:cxnSp macro="">
      <xdr:nvCxnSpPr>
        <xdr:cNvPr id="630" name="直線コネクタ 629">
          <a:extLst>
            <a:ext uri="{FF2B5EF4-FFF2-40B4-BE49-F238E27FC236}">
              <a16:creationId xmlns:a16="http://schemas.microsoft.com/office/drawing/2014/main" id="{9F943173-FB48-42C8-91A1-715A876337C3}"/>
            </a:ext>
          </a:extLst>
        </xdr:cNvPr>
        <xdr:cNvCxnSpPr/>
      </xdr:nvCxnSpPr>
      <xdr:spPr>
        <a:xfrm>
          <a:off x="16230600" y="1090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3827</xdr:rowOff>
    </xdr:from>
    <xdr:ext cx="405111" cy="259045"/>
    <xdr:sp macro="" textlink="">
      <xdr:nvSpPr>
        <xdr:cNvPr id="631" name="【学校施設】&#10;有形固定資産減価償却率最大値テキスト">
          <a:extLst>
            <a:ext uri="{FF2B5EF4-FFF2-40B4-BE49-F238E27FC236}">
              <a16:creationId xmlns:a16="http://schemas.microsoft.com/office/drawing/2014/main" id="{3959A083-F2FA-498B-A9A7-0870E8A26B26}"/>
            </a:ext>
          </a:extLst>
        </xdr:cNvPr>
        <xdr:cNvSpPr txBox="1"/>
      </xdr:nvSpPr>
      <xdr:spPr>
        <a:xfrm>
          <a:off x="16357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57150</xdr:rowOff>
    </xdr:from>
    <xdr:to>
      <xdr:col>86</xdr:col>
      <xdr:colOff>25400</xdr:colOff>
      <xdr:row>55</xdr:row>
      <xdr:rowOff>57150</xdr:rowOff>
    </xdr:to>
    <xdr:cxnSp macro="">
      <xdr:nvCxnSpPr>
        <xdr:cNvPr id="632" name="直線コネクタ 631">
          <a:extLst>
            <a:ext uri="{FF2B5EF4-FFF2-40B4-BE49-F238E27FC236}">
              <a16:creationId xmlns:a16="http://schemas.microsoft.com/office/drawing/2014/main" id="{907701E7-6166-4656-B7E8-9D837C450E35}"/>
            </a:ext>
          </a:extLst>
        </xdr:cNvPr>
        <xdr:cNvCxnSpPr/>
      </xdr:nvCxnSpPr>
      <xdr:spPr>
        <a:xfrm>
          <a:off x="16230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38752</xdr:rowOff>
    </xdr:from>
    <xdr:ext cx="405111" cy="259045"/>
    <xdr:sp macro="" textlink="">
      <xdr:nvSpPr>
        <xdr:cNvPr id="633" name="【学校施設】&#10;有形固定資産減価償却率平均値テキスト">
          <a:extLst>
            <a:ext uri="{FF2B5EF4-FFF2-40B4-BE49-F238E27FC236}">
              <a16:creationId xmlns:a16="http://schemas.microsoft.com/office/drawing/2014/main" id="{A03BEDF4-89A8-46E8-B4FF-124A0D9581DE}"/>
            </a:ext>
          </a:extLst>
        </xdr:cNvPr>
        <xdr:cNvSpPr txBox="1"/>
      </xdr:nvSpPr>
      <xdr:spPr>
        <a:xfrm>
          <a:off x="16357600" y="10154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15875</xdr:rowOff>
    </xdr:from>
    <xdr:to>
      <xdr:col>85</xdr:col>
      <xdr:colOff>177800</xdr:colOff>
      <xdr:row>60</xdr:row>
      <xdr:rowOff>117475</xdr:rowOff>
    </xdr:to>
    <xdr:sp macro="" textlink="">
      <xdr:nvSpPr>
        <xdr:cNvPr id="634" name="フローチャート: 判断 633">
          <a:extLst>
            <a:ext uri="{FF2B5EF4-FFF2-40B4-BE49-F238E27FC236}">
              <a16:creationId xmlns:a16="http://schemas.microsoft.com/office/drawing/2014/main" id="{93D3192D-2A5A-40D1-9239-2432FF3357A2}"/>
            </a:ext>
          </a:extLst>
        </xdr:cNvPr>
        <xdr:cNvSpPr/>
      </xdr:nvSpPr>
      <xdr:spPr>
        <a:xfrm>
          <a:off x="16268700" y="1030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42545</xdr:rowOff>
    </xdr:from>
    <xdr:to>
      <xdr:col>81</xdr:col>
      <xdr:colOff>101600</xdr:colOff>
      <xdr:row>60</xdr:row>
      <xdr:rowOff>144145</xdr:rowOff>
    </xdr:to>
    <xdr:sp macro="" textlink="">
      <xdr:nvSpPr>
        <xdr:cNvPr id="635" name="フローチャート: 判断 634">
          <a:extLst>
            <a:ext uri="{FF2B5EF4-FFF2-40B4-BE49-F238E27FC236}">
              <a16:creationId xmlns:a16="http://schemas.microsoft.com/office/drawing/2014/main" id="{C878E0B0-4925-42C0-A13D-93C7E22C0F56}"/>
            </a:ext>
          </a:extLst>
        </xdr:cNvPr>
        <xdr:cNvSpPr/>
      </xdr:nvSpPr>
      <xdr:spPr>
        <a:xfrm>
          <a:off x="15430500" y="1032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12065</xdr:rowOff>
    </xdr:from>
    <xdr:to>
      <xdr:col>76</xdr:col>
      <xdr:colOff>165100</xdr:colOff>
      <xdr:row>60</xdr:row>
      <xdr:rowOff>113665</xdr:rowOff>
    </xdr:to>
    <xdr:sp macro="" textlink="">
      <xdr:nvSpPr>
        <xdr:cNvPr id="636" name="フローチャート: 判断 635">
          <a:extLst>
            <a:ext uri="{FF2B5EF4-FFF2-40B4-BE49-F238E27FC236}">
              <a16:creationId xmlns:a16="http://schemas.microsoft.com/office/drawing/2014/main" id="{09CC517E-2394-4BD1-AA11-114630A0FA60}"/>
            </a:ext>
          </a:extLst>
        </xdr:cNvPr>
        <xdr:cNvSpPr/>
      </xdr:nvSpPr>
      <xdr:spPr>
        <a:xfrm>
          <a:off x="14541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10160</xdr:rowOff>
    </xdr:from>
    <xdr:to>
      <xdr:col>72</xdr:col>
      <xdr:colOff>38100</xdr:colOff>
      <xdr:row>60</xdr:row>
      <xdr:rowOff>111760</xdr:rowOff>
    </xdr:to>
    <xdr:sp macro="" textlink="">
      <xdr:nvSpPr>
        <xdr:cNvPr id="637" name="フローチャート: 判断 636">
          <a:extLst>
            <a:ext uri="{FF2B5EF4-FFF2-40B4-BE49-F238E27FC236}">
              <a16:creationId xmlns:a16="http://schemas.microsoft.com/office/drawing/2014/main" id="{060B53B5-F6ED-4AC9-84F6-720274DF68D0}"/>
            </a:ext>
          </a:extLst>
        </xdr:cNvPr>
        <xdr:cNvSpPr/>
      </xdr:nvSpPr>
      <xdr:spPr>
        <a:xfrm>
          <a:off x="13652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154940</xdr:rowOff>
    </xdr:from>
    <xdr:to>
      <xdr:col>67</xdr:col>
      <xdr:colOff>101600</xdr:colOff>
      <xdr:row>60</xdr:row>
      <xdr:rowOff>85090</xdr:rowOff>
    </xdr:to>
    <xdr:sp macro="" textlink="">
      <xdr:nvSpPr>
        <xdr:cNvPr id="638" name="フローチャート: 判断 637">
          <a:extLst>
            <a:ext uri="{FF2B5EF4-FFF2-40B4-BE49-F238E27FC236}">
              <a16:creationId xmlns:a16="http://schemas.microsoft.com/office/drawing/2014/main" id="{8B730CE3-DB29-4444-97C2-EF107CB487B9}"/>
            </a:ext>
          </a:extLst>
        </xdr:cNvPr>
        <xdr:cNvSpPr/>
      </xdr:nvSpPr>
      <xdr:spPr>
        <a:xfrm>
          <a:off x="12763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3A35BE39-C705-4C92-8B6B-A99AB9E81BA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7EEE4069-7BDC-4AD2-8FC6-3E0B702C085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A7FEED11-2238-4448-A82D-F7C0F5866F6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F4D2C90E-CB2F-416B-82B8-1D257209D65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AD7E8D24-9EDA-4718-AA34-8801C4C5335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135890</xdr:rowOff>
    </xdr:from>
    <xdr:to>
      <xdr:col>85</xdr:col>
      <xdr:colOff>177800</xdr:colOff>
      <xdr:row>62</xdr:row>
      <xdr:rowOff>66040</xdr:rowOff>
    </xdr:to>
    <xdr:sp macro="" textlink="">
      <xdr:nvSpPr>
        <xdr:cNvPr id="644" name="楕円 643">
          <a:extLst>
            <a:ext uri="{FF2B5EF4-FFF2-40B4-BE49-F238E27FC236}">
              <a16:creationId xmlns:a16="http://schemas.microsoft.com/office/drawing/2014/main" id="{563FCB19-8666-47C9-907F-D17120C40BF3}"/>
            </a:ext>
          </a:extLst>
        </xdr:cNvPr>
        <xdr:cNvSpPr/>
      </xdr:nvSpPr>
      <xdr:spPr>
        <a:xfrm>
          <a:off x="162687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114317</xdr:rowOff>
    </xdr:from>
    <xdr:ext cx="405111" cy="259045"/>
    <xdr:sp macro="" textlink="">
      <xdr:nvSpPr>
        <xdr:cNvPr id="645" name="【学校施設】&#10;有形固定資産減価償却率該当値テキスト">
          <a:extLst>
            <a:ext uri="{FF2B5EF4-FFF2-40B4-BE49-F238E27FC236}">
              <a16:creationId xmlns:a16="http://schemas.microsoft.com/office/drawing/2014/main" id="{57BAD6D5-CE20-446F-A8CE-67B6C026D197}"/>
            </a:ext>
          </a:extLst>
        </xdr:cNvPr>
        <xdr:cNvSpPr txBox="1"/>
      </xdr:nvSpPr>
      <xdr:spPr>
        <a:xfrm>
          <a:off x="16357600" y="1057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107315</xdr:rowOff>
    </xdr:from>
    <xdr:to>
      <xdr:col>81</xdr:col>
      <xdr:colOff>101600</xdr:colOff>
      <xdr:row>62</xdr:row>
      <xdr:rowOff>37465</xdr:rowOff>
    </xdr:to>
    <xdr:sp macro="" textlink="">
      <xdr:nvSpPr>
        <xdr:cNvPr id="646" name="楕円 645">
          <a:extLst>
            <a:ext uri="{FF2B5EF4-FFF2-40B4-BE49-F238E27FC236}">
              <a16:creationId xmlns:a16="http://schemas.microsoft.com/office/drawing/2014/main" id="{935D3E17-E95A-427D-9BB1-4EC01125FA1B}"/>
            </a:ext>
          </a:extLst>
        </xdr:cNvPr>
        <xdr:cNvSpPr/>
      </xdr:nvSpPr>
      <xdr:spPr>
        <a:xfrm>
          <a:off x="15430500" y="1056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158115</xdr:rowOff>
    </xdr:from>
    <xdr:to>
      <xdr:col>85</xdr:col>
      <xdr:colOff>127000</xdr:colOff>
      <xdr:row>62</xdr:row>
      <xdr:rowOff>15240</xdr:rowOff>
    </xdr:to>
    <xdr:cxnSp macro="">
      <xdr:nvCxnSpPr>
        <xdr:cNvPr id="647" name="直線コネクタ 646">
          <a:extLst>
            <a:ext uri="{FF2B5EF4-FFF2-40B4-BE49-F238E27FC236}">
              <a16:creationId xmlns:a16="http://schemas.microsoft.com/office/drawing/2014/main" id="{A1BEF252-245E-4A5B-A030-5DF68D6B46FF}"/>
            </a:ext>
          </a:extLst>
        </xdr:cNvPr>
        <xdr:cNvCxnSpPr/>
      </xdr:nvCxnSpPr>
      <xdr:spPr>
        <a:xfrm>
          <a:off x="15481300" y="1061656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59690</xdr:rowOff>
    </xdr:from>
    <xdr:to>
      <xdr:col>76</xdr:col>
      <xdr:colOff>165100</xdr:colOff>
      <xdr:row>61</xdr:row>
      <xdr:rowOff>161290</xdr:rowOff>
    </xdr:to>
    <xdr:sp macro="" textlink="">
      <xdr:nvSpPr>
        <xdr:cNvPr id="648" name="楕円 647">
          <a:extLst>
            <a:ext uri="{FF2B5EF4-FFF2-40B4-BE49-F238E27FC236}">
              <a16:creationId xmlns:a16="http://schemas.microsoft.com/office/drawing/2014/main" id="{124E520D-D967-4F9C-8DC6-5D1304589169}"/>
            </a:ext>
          </a:extLst>
        </xdr:cNvPr>
        <xdr:cNvSpPr/>
      </xdr:nvSpPr>
      <xdr:spPr>
        <a:xfrm>
          <a:off x="145415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110490</xdr:rowOff>
    </xdr:from>
    <xdr:to>
      <xdr:col>81</xdr:col>
      <xdr:colOff>50800</xdr:colOff>
      <xdr:row>61</xdr:row>
      <xdr:rowOff>158115</xdr:rowOff>
    </xdr:to>
    <xdr:cxnSp macro="">
      <xdr:nvCxnSpPr>
        <xdr:cNvPr id="649" name="直線コネクタ 648">
          <a:extLst>
            <a:ext uri="{FF2B5EF4-FFF2-40B4-BE49-F238E27FC236}">
              <a16:creationId xmlns:a16="http://schemas.microsoft.com/office/drawing/2014/main" id="{6FE25818-BB80-41FD-9262-5473A431272A}"/>
            </a:ext>
          </a:extLst>
        </xdr:cNvPr>
        <xdr:cNvCxnSpPr/>
      </xdr:nvCxnSpPr>
      <xdr:spPr>
        <a:xfrm>
          <a:off x="14592300" y="1056894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38735</xdr:rowOff>
    </xdr:from>
    <xdr:to>
      <xdr:col>72</xdr:col>
      <xdr:colOff>38100</xdr:colOff>
      <xdr:row>61</xdr:row>
      <xdr:rowOff>140335</xdr:rowOff>
    </xdr:to>
    <xdr:sp macro="" textlink="">
      <xdr:nvSpPr>
        <xdr:cNvPr id="650" name="楕円 649">
          <a:extLst>
            <a:ext uri="{FF2B5EF4-FFF2-40B4-BE49-F238E27FC236}">
              <a16:creationId xmlns:a16="http://schemas.microsoft.com/office/drawing/2014/main" id="{8F8DABC9-C2FA-41F8-8225-58ECC109CBDF}"/>
            </a:ext>
          </a:extLst>
        </xdr:cNvPr>
        <xdr:cNvSpPr/>
      </xdr:nvSpPr>
      <xdr:spPr>
        <a:xfrm>
          <a:off x="13652500" y="1049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89535</xdr:rowOff>
    </xdr:from>
    <xdr:to>
      <xdr:col>76</xdr:col>
      <xdr:colOff>114300</xdr:colOff>
      <xdr:row>61</xdr:row>
      <xdr:rowOff>110490</xdr:rowOff>
    </xdr:to>
    <xdr:cxnSp macro="">
      <xdr:nvCxnSpPr>
        <xdr:cNvPr id="651" name="直線コネクタ 650">
          <a:extLst>
            <a:ext uri="{FF2B5EF4-FFF2-40B4-BE49-F238E27FC236}">
              <a16:creationId xmlns:a16="http://schemas.microsoft.com/office/drawing/2014/main" id="{1BE219E8-6D8B-49DE-ACA0-5412D138B31A}"/>
            </a:ext>
          </a:extLst>
        </xdr:cNvPr>
        <xdr:cNvCxnSpPr/>
      </xdr:nvCxnSpPr>
      <xdr:spPr>
        <a:xfrm>
          <a:off x="13703300" y="1054798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19685</xdr:rowOff>
    </xdr:from>
    <xdr:to>
      <xdr:col>67</xdr:col>
      <xdr:colOff>101600</xdr:colOff>
      <xdr:row>62</xdr:row>
      <xdr:rowOff>121285</xdr:rowOff>
    </xdr:to>
    <xdr:sp macro="" textlink="">
      <xdr:nvSpPr>
        <xdr:cNvPr id="652" name="楕円 651">
          <a:extLst>
            <a:ext uri="{FF2B5EF4-FFF2-40B4-BE49-F238E27FC236}">
              <a16:creationId xmlns:a16="http://schemas.microsoft.com/office/drawing/2014/main" id="{EAB98329-B792-4D26-8AFC-390AE918BC69}"/>
            </a:ext>
          </a:extLst>
        </xdr:cNvPr>
        <xdr:cNvSpPr/>
      </xdr:nvSpPr>
      <xdr:spPr>
        <a:xfrm>
          <a:off x="12763500" y="1064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89535</xdr:rowOff>
    </xdr:from>
    <xdr:to>
      <xdr:col>71</xdr:col>
      <xdr:colOff>177800</xdr:colOff>
      <xdr:row>62</xdr:row>
      <xdr:rowOff>70485</xdr:rowOff>
    </xdr:to>
    <xdr:cxnSp macro="">
      <xdr:nvCxnSpPr>
        <xdr:cNvPr id="653" name="直線コネクタ 652">
          <a:extLst>
            <a:ext uri="{FF2B5EF4-FFF2-40B4-BE49-F238E27FC236}">
              <a16:creationId xmlns:a16="http://schemas.microsoft.com/office/drawing/2014/main" id="{1E6E2494-F6E5-4DD1-A3AE-4C1FCDD049E2}"/>
            </a:ext>
          </a:extLst>
        </xdr:cNvPr>
        <xdr:cNvCxnSpPr/>
      </xdr:nvCxnSpPr>
      <xdr:spPr>
        <a:xfrm flipV="1">
          <a:off x="12814300" y="10547985"/>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160672</xdr:rowOff>
    </xdr:from>
    <xdr:ext cx="405111" cy="259045"/>
    <xdr:sp macro="" textlink="">
      <xdr:nvSpPr>
        <xdr:cNvPr id="654" name="n_1aveValue【学校施設】&#10;有形固定資産減価償却率">
          <a:extLst>
            <a:ext uri="{FF2B5EF4-FFF2-40B4-BE49-F238E27FC236}">
              <a16:creationId xmlns:a16="http://schemas.microsoft.com/office/drawing/2014/main" id="{63130485-BF7C-41C6-8FAA-7C0BC34AFF59}"/>
            </a:ext>
          </a:extLst>
        </xdr:cNvPr>
        <xdr:cNvSpPr txBox="1"/>
      </xdr:nvSpPr>
      <xdr:spPr>
        <a:xfrm>
          <a:off x="15266044" y="1010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130192</xdr:rowOff>
    </xdr:from>
    <xdr:ext cx="405111" cy="259045"/>
    <xdr:sp macro="" textlink="">
      <xdr:nvSpPr>
        <xdr:cNvPr id="655" name="n_2aveValue【学校施設】&#10;有形固定資産減価償却率">
          <a:extLst>
            <a:ext uri="{FF2B5EF4-FFF2-40B4-BE49-F238E27FC236}">
              <a16:creationId xmlns:a16="http://schemas.microsoft.com/office/drawing/2014/main" id="{83BD784A-4144-4C47-AC4C-01BD27E4988C}"/>
            </a:ext>
          </a:extLst>
        </xdr:cNvPr>
        <xdr:cNvSpPr txBox="1"/>
      </xdr:nvSpPr>
      <xdr:spPr>
        <a:xfrm>
          <a:off x="14389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128287</xdr:rowOff>
    </xdr:from>
    <xdr:ext cx="405111" cy="259045"/>
    <xdr:sp macro="" textlink="">
      <xdr:nvSpPr>
        <xdr:cNvPr id="656" name="n_3aveValue【学校施設】&#10;有形固定資産減価償却率">
          <a:extLst>
            <a:ext uri="{FF2B5EF4-FFF2-40B4-BE49-F238E27FC236}">
              <a16:creationId xmlns:a16="http://schemas.microsoft.com/office/drawing/2014/main" id="{F2B6DBCC-9A4F-4DE7-A00B-22A9BFAE00BE}"/>
            </a:ext>
          </a:extLst>
        </xdr:cNvPr>
        <xdr:cNvSpPr txBox="1"/>
      </xdr:nvSpPr>
      <xdr:spPr>
        <a:xfrm>
          <a:off x="135007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101617</xdr:rowOff>
    </xdr:from>
    <xdr:ext cx="405111" cy="259045"/>
    <xdr:sp macro="" textlink="">
      <xdr:nvSpPr>
        <xdr:cNvPr id="657" name="n_4aveValue【学校施設】&#10;有形固定資産減価償却率">
          <a:extLst>
            <a:ext uri="{FF2B5EF4-FFF2-40B4-BE49-F238E27FC236}">
              <a16:creationId xmlns:a16="http://schemas.microsoft.com/office/drawing/2014/main" id="{5115718D-E88D-441C-A97A-DFBCE5F39336}"/>
            </a:ext>
          </a:extLst>
        </xdr:cNvPr>
        <xdr:cNvSpPr txBox="1"/>
      </xdr:nvSpPr>
      <xdr:spPr>
        <a:xfrm>
          <a:off x="12611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28592</xdr:rowOff>
    </xdr:from>
    <xdr:ext cx="405111" cy="259045"/>
    <xdr:sp macro="" textlink="">
      <xdr:nvSpPr>
        <xdr:cNvPr id="658" name="n_1mainValue【学校施設】&#10;有形固定資産減価償却率">
          <a:extLst>
            <a:ext uri="{FF2B5EF4-FFF2-40B4-BE49-F238E27FC236}">
              <a16:creationId xmlns:a16="http://schemas.microsoft.com/office/drawing/2014/main" id="{11498287-5F73-4619-9836-1AF77D363080}"/>
            </a:ext>
          </a:extLst>
        </xdr:cNvPr>
        <xdr:cNvSpPr txBox="1"/>
      </xdr:nvSpPr>
      <xdr:spPr>
        <a:xfrm>
          <a:off x="15266044" y="1065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152417</xdr:rowOff>
    </xdr:from>
    <xdr:ext cx="405111" cy="259045"/>
    <xdr:sp macro="" textlink="">
      <xdr:nvSpPr>
        <xdr:cNvPr id="659" name="n_2mainValue【学校施設】&#10;有形固定資産減価償却率">
          <a:extLst>
            <a:ext uri="{FF2B5EF4-FFF2-40B4-BE49-F238E27FC236}">
              <a16:creationId xmlns:a16="http://schemas.microsoft.com/office/drawing/2014/main" id="{4A37F9C8-5567-4185-A0B4-C4969342DA90}"/>
            </a:ext>
          </a:extLst>
        </xdr:cNvPr>
        <xdr:cNvSpPr txBox="1"/>
      </xdr:nvSpPr>
      <xdr:spPr>
        <a:xfrm>
          <a:off x="14389744" y="1061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131462</xdr:rowOff>
    </xdr:from>
    <xdr:ext cx="405111" cy="259045"/>
    <xdr:sp macro="" textlink="">
      <xdr:nvSpPr>
        <xdr:cNvPr id="660" name="n_3mainValue【学校施設】&#10;有形固定資産減価償却率">
          <a:extLst>
            <a:ext uri="{FF2B5EF4-FFF2-40B4-BE49-F238E27FC236}">
              <a16:creationId xmlns:a16="http://schemas.microsoft.com/office/drawing/2014/main" id="{0A59F6B6-39F1-42B0-9C8A-C583588AA0C4}"/>
            </a:ext>
          </a:extLst>
        </xdr:cNvPr>
        <xdr:cNvSpPr txBox="1"/>
      </xdr:nvSpPr>
      <xdr:spPr>
        <a:xfrm>
          <a:off x="13500744" y="1058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112412</xdr:rowOff>
    </xdr:from>
    <xdr:ext cx="405111" cy="259045"/>
    <xdr:sp macro="" textlink="">
      <xdr:nvSpPr>
        <xdr:cNvPr id="661" name="n_4mainValue【学校施設】&#10;有形固定資産減価償却率">
          <a:extLst>
            <a:ext uri="{FF2B5EF4-FFF2-40B4-BE49-F238E27FC236}">
              <a16:creationId xmlns:a16="http://schemas.microsoft.com/office/drawing/2014/main" id="{A0F69930-B28C-475E-A040-2C55DCB2EEEC}"/>
            </a:ext>
          </a:extLst>
        </xdr:cNvPr>
        <xdr:cNvSpPr txBox="1"/>
      </xdr:nvSpPr>
      <xdr:spPr>
        <a:xfrm>
          <a:off x="12611744" y="1074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a:extLst>
            <a:ext uri="{FF2B5EF4-FFF2-40B4-BE49-F238E27FC236}">
              <a16:creationId xmlns:a16="http://schemas.microsoft.com/office/drawing/2014/main" id="{4259AD34-2898-4E14-8CA4-125EFAACB2D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a:extLst>
            <a:ext uri="{FF2B5EF4-FFF2-40B4-BE49-F238E27FC236}">
              <a16:creationId xmlns:a16="http://schemas.microsoft.com/office/drawing/2014/main" id="{0FAC23A5-AF23-4C83-A98A-B0492499069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a:extLst>
            <a:ext uri="{FF2B5EF4-FFF2-40B4-BE49-F238E27FC236}">
              <a16:creationId xmlns:a16="http://schemas.microsoft.com/office/drawing/2014/main" id="{B878A7A2-5D81-4F2F-AD83-71DEFC14F68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a:extLst>
            <a:ext uri="{FF2B5EF4-FFF2-40B4-BE49-F238E27FC236}">
              <a16:creationId xmlns:a16="http://schemas.microsoft.com/office/drawing/2014/main" id="{4A7E451E-1579-44FE-8B7F-D3CD18CD7CA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a:extLst>
            <a:ext uri="{FF2B5EF4-FFF2-40B4-BE49-F238E27FC236}">
              <a16:creationId xmlns:a16="http://schemas.microsoft.com/office/drawing/2014/main" id="{7D7145ED-32B1-4146-8C91-B0C1BD19B7A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a:extLst>
            <a:ext uri="{FF2B5EF4-FFF2-40B4-BE49-F238E27FC236}">
              <a16:creationId xmlns:a16="http://schemas.microsoft.com/office/drawing/2014/main" id="{8F7ACB42-D2EB-4D1E-B577-ADE066E4B14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a:extLst>
            <a:ext uri="{FF2B5EF4-FFF2-40B4-BE49-F238E27FC236}">
              <a16:creationId xmlns:a16="http://schemas.microsoft.com/office/drawing/2014/main" id="{884F48CA-0DCA-44DF-933C-9E22A84F64B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a:extLst>
            <a:ext uri="{FF2B5EF4-FFF2-40B4-BE49-F238E27FC236}">
              <a16:creationId xmlns:a16="http://schemas.microsoft.com/office/drawing/2014/main" id="{8AB13768-1B99-457C-9236-44FCB2ED53E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a:extLst>
            <a:ext uri="{FF2B5EF4-FFF2-40B4-BE49-F238E27FC236}">
              <a16:creationId xmlns:a16="http://schemas.microsoft.com/office/drawing/2014/main" id="{68DF47DE-107E-4A5C-8B63-B28962DA7E1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a:extLst>
            <a:ext uri="{FF2B5EF4-FFF2-40B4-BE49-F238E27FC236}">
              <a16:creationId xmlns:a16="http://schemas.microsoft.com/office/drawing/2014/main" id="{40570798-581B-426A-9ED3-61973791ECA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2" name="テキスト ボックス 671">
          <a:extLst>
            <a:ext uri="{FF2B5EF4-FFF2-40B4-BE49-F238E27FC236}">
              <a16:creationId xmlns:a16="http://schemas.microsoft.com/office/drawing/2014/main" id="{E119BEA9-6D75-41D9-A2FA-05D5CFDA3C0E}"/>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73" name="直線コネクタ 672">
          <a:extLst>
            <a:ext uri="{FF2B5EF4-FFF2-40B4-BE49-F238E27FC236}">
              <a16:creationId xmlns:a16="http://schemas.microsoft.com/office/drawing/2014/main" id="{6949ADAF-931F-4D1A-92E7-CE6D464804A7}"/>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4" name="テキスト ボックス 673">
          <a:extLst>
            <a:ext uri="{FF2B5EF4-FFF2-40B4-BE49-F238E27FC236}">
              <a16:creationId xmlns:a16="http://schemas.microsoft.com/office/drawing/2014/main" id="{A04E783D-8B24-4A89-A524-7B571446DF3C}"/>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5" name="直線コネクタ 674">
          <a:extLst>
            <a:ext uri="{FF2B5EF4-FFF2-40B4-BE49-F238E27FC236}">
              <a16:creationId xmlns:a16="http://schemas.microsoft.com/office/drawing/2014/main" id="{75FC08A5-F4A5-40C0-949A-AC3D4487969C}"/>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6" name="テキスト ボックス 675">
          <a:extLst>
            <a:ext uri="{FF2B5EF4-FFF2-40B4-BE49-F238E27FC236}">
              <a16:creationId xmlns:a16="http://schemas.microsoft.com/office/drawing/2014/main" id="{02887D53-4D58-41BF-82CD-32A223E577BF}"/>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7" name="直線コネクタ 676">
          <a:extLst>
            <a:ext uri="{FF2B5EF4-FFF2-40B4-BE49-F238E27FC236}">
              <a16:creationId xmlns:a16="http://schemas.microsoft.com/office/drawing/2014/main" id="{192A4868-17A8-463D-B8F7-141637FC0A53}"/>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8" name="テキスト ボックス 677">
          <a:extLst>
            <a:ext uri="{FF2B5EF4-FFF2-40B4-BE49-F238E27FC236}">
              <a16:creationId xmlns:a16="http://schemas.microsoft.com/office/drawing/2014/main" id="{24537FF6-9B35-4CEF-8A07-96D442CBA442}"/>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9" name="直線コネクタ 678">
          <a:extLst>
            <a:ext uri="{FF2B5EF4-FFF2-40B4-BE49-F238E27FC236}">
              <a16:creationId xmlns:a16="http://schemas.microsoft.com/office/drawing/2014/main" id="{34F3C88F-B1B2-4796-838B-1D40714351CC}"/>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0" name="テキスト ボックス 679">
          <a:extLst>
            <a:ext uri="{FF2B5EF4-FFF2-40B4-BE49-F238E27FC236}">
              <a16:creationId xmlns:a16="http://schemas.microsoft.com/office/drawing/2014/main" id="{6E2FA7CD-10BE-4F7A-B6F2-180FBE44281A}"/>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1" name="直線コネクタ 680">
          <a:extLst>
            <a:ext uri="{FF2B5EF4-FFF2-40B4-BE49-F238E27FC236}">
              <a16:creationId xmlns:a16="http://schemas.microsoft.com/office/drawing/2014/main" id="{5FE88383-FF30-4224-A9D3-C27BAC2BFED6}"/>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2" name="テキスト ボックス 681">
          <a:extLst>
            <a:ext uri="{FF2B5EF4-FFF2-40B4-BE49-F238E27FC236}">
              <a16:creationId xmlns:a16="http://schemas.microsoft.com/office/drawing/2014/main" id="{73BCECF6-C0F4-46BF-BAA9-706984347262}"/>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a:extLst>
            <a:ext uri="{FF2B5EF4-FFF2-40B4-BE49-F238E27FC236}">
              <a16:creationId xmlns:a16="http://schemas.microsoft.com/office/drawing/2014/main" id="{2125A2BC-A460-43F3-9FDB-39DE7E6110D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4" name="テキスト ボックス 683">
          <a:extLst>
            <a:ext uri="{FF2B5EF4-FFF2-40B4-BE49-F238E27FC236}">
              <a16:creationId xmlns:a16="http://schemas.microsoft.com/office/drawing/2014/main" id="{20C53795-740E-4596-9135-89443907AEE8}"/>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学校施設】&#10;一人当たり面積グラフ枠">
          <a:extLst>
            <a:ext uri="{FF2B5EF4-FFF2-40B4-BE49-F238E27FC236}">
              <a16:creationId xmlns:a16="http://schemas.microsoft.com/office/drawing/2014/main" id="{7DFC3BAB-73A3-42E7-9E30-0BA567408BC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148209</xdr:rowOff>
    </xdr:from>
    <xdr:to>
      <xdr:col>116</xdr:col>
      <xdr:colOff>62864</xdr:colOff>
      <xdr:row>64</xdr:row>
      <xdr:rowOff>41148</xdr:rowOff>
    </xdr:to>
    <xdr:cxnSp macro="">
      <xdr:nvCxnSpPr>
        <xdr:cNvPr id="686" name="直線コネクタ 685">
          <a:extLst>
            <a:ext uri="{FF2B5EF4-FFF2-40B4-BE49-F238E27FC236}">
              <a16:creationId xmlns:a16="http://schemas.microsoft.com/office/drawing/2014/main" id="{B3582F98-9CB6-4478-99ED-9ECED78C195F}"/>
            </a:ext>
          </a:extLst>
        </xdr:cNvPr>
        <xdr:cNvCxnSpPr/>
      </xdr:nvCxnSpPr>
      <xdr:spPr>
        <a:xfrm flipV="1">
          <a:off x="22160864" y="9577959"/>
          <a:ext cx="0" cy="1435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44975</xdr:rowOff>
    </xdr:from>
    <xdr:ext cx="469744" cy="259045"/>
    <xdr:sp macro="" textlink="">
      <xdr:nvSpPr>
        <xdr:cNvPr id="687" name="【学校施設】&#10;一人当たり面積最小値テキスト">
          <a:extLst>
            <a:ext uri="{FF2B5EF4-FFF2-40B4-BE49-F238E27FC236}">
              <a16:creationId xmlns:a16="http://schemas.microsoft.com/office/drawing/2014/main" id="{8BA7AA23-CA6A-4BE6-8CD8-D8C475D8DBB7}"/>
            </a:ext>
          </a:extLst>
        </xdr:cNvPr>
        <xdr:cNvSpPr txBox="1"/>
      </xdr:nvSpPr>
      <xdr:spPr>
        <a:xfrm>
          <a:off x="22199600" y="1101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41148</xdr:rowOff>
    </xdr:from>
    <xdr:to>
      <xdr:col>116</xdr:col>
      <xdr:colOff>152400</xdr:colOff>
      <xdr:row>64</xdr:row>
      <xdr:rowOff>41148</xdr:rowOff>
    </xdr:to>
    <xdr:cxnSp macro="">
      <xdr:nvCxnSpPr>
        <xdr:cNvPr id="688" name="直線コネクタ 687">
          <a:extLst>
            <a:ext uri="{FF2B5EF4-FFF2-40B4-BE49-F238E27FC236}">
              <a16:creationId xmlns:a16="http://schemas.microsoft.com/office/drawing/2014/main" id="{36FBF909-E69D-4800-BF7C-8B2849467C16}"/>
            </a:ext>
          </a:extLst>
        </xdr:cNvPr>
        <xdr:cNvCxnSpPr/>
      </xdr:nvCxnSpPr>
      <xdr:spPr>
        <a:xfrm>
          <a:off x="22072600" y="1101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94886</xdr:rowOff>
    </xdr:from>
    <xdr:ext cx="469744" cy="259045"/>
    <xdr:sp macro="" textlink="">
      <xdr:nvSpPr>
        <xdr:cNvPr id="689" name="【学校施設】&#10;一人当たり面積最大値テキスト">
          <a:extLst>
            <a:ext uri="{FF2B5EF4-FFF2-40B4-BE49-F238E27FC236}">
              <a16:creationId xmlns:a16="http://schemas.microsoft.com/office/drawing/2014/main" id="{DBFDE0CB-30F7-4EFB-A9C7-3DD308671956}"/>
            </a:ext>
          </a:extLst>
        </xdr:cNvPr>
        <xdr:cNvSpPr txBox="1"/>
      </xdr:nvSpPr>
      <xdr:spPr>
        <a:xfrm>
          <a:off x="22199600" y="935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148209</xdr:rowOff>
    </xdr:from>
    <xdr:to>
      <xdr:col>116</xdr:col>
      <xdr:colOff>152400</xdr:colOff>
      <xdr:row>55</xdr:row>
      <xdr:rowOff>148209</xdr:rowOff>
    </xdr:to>
    <xdr:cxnSp macro="">
      <xdr:nvCxnSpPr>
        <xdr:cNvPr id="690" name="直線コネクタ 689">
          <a:extLst>
            <a:ext uri="{FF2B5EF4-FFF2-40B4-BE49-F238E27FC236}">
              <a16:creationId xmlns:a16="http://schemas.microsoft.com/office/drawing/2014/main" id="{640278C6-4A4F-429D-8F87-B4D90CBA7FEF}"/>
            </a:ext>
          </a:extLst>
        </xdr:cNvPr>
        <xdr:cNvCxnSpPr/>
      </xdr:nvCxnSpPr>
      <xdr:spPr>
        <a:xfrm>
          <a:off x="22072600" y="957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91076</xdr:rowOff>
    </xdr:from>
    <xdr:ext cx="469744" cy="259045"/>
    <xdr:sp macro="" textlink="">
      <xdr:nvSpPr>
        <xdr:cNvPr id="691" name="【学校施設】&#10;一人当たり面積平均値テキスト">
          <a:extLst>
            <a:ext uri="{FF2B5EF4-FFF2-40B4-BE49-F238E27FC236}">
              <a16:creationId xmlns:a16="http://schemas.microsoft.com/office/drawing/2014/main" id="{A18CA298-44E3-4F0C-A013-43EABEC5B7EE}"/>
            </a:ext>
          </a:extLst>
        </xdr:cNvPr>
        <xdr:cNvSpPr txBox="1"/>
      </xdr:nvSpPr>
      <xdr:spPr>
        <a:xfrm>
          <a:off x="22199600" y="105495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112649</xdr:rowOff>
    </xdr:from>
    <xdr:to>
      <xdr:col>116</xdr:col>
      <xdr:colOff>114300</xdr:colOff>
      <xdr:row>62</xdr:row>
      <xdr:rowOff>42799</xdr:rowOff>
    </xdr:to>
    <xdr:sp macro="" textlink="">
      <xdr:nvSpPr>
        <xdr:cNvPr id="692" name="フローチャート: 判断 691">
          <a:extLst>
            <a:ext uri="{FF2B5EF4-FFF2-40B4-BE49-F238E27FC236}">
              <a16:creationId xmlns:a16="http://schemas.microsoft.com/office/drawing/2014/main" id="{9AF15488-D014-4665-8D0F-5F8699C418E0}"/>
            </a:ext>
          </a:extLst>
        </xdr:cNvPr>
        <xdr:cNvSpPr/>
      </xdr:nvSpPr>
      <xdr:spPr>
        <a:xfrm>
          <a:off x="22110700" y="1057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120650</xdr:rowOff>
    </xdr:from>
    <xdr:to>
      <xdr:col>112</xdr:col>
      <xdr:colOff>38100</xdr:colOff>
      <xdr:row>62</xdr:row>
      <xdr:rowOff>50800</xdr:rowOff>
    </xdr:to>
    <xdr:sp macro="" textlink="">
      <xdr:nvSpPr>
        <xdr:cNvPr id="693" name="フローチャート: 判断 692">
          <a:extLst>
            <a:ext uri="{FF2B5EF4-FFF2-40B4-BE49-F238E27FC236}">
              <a16:creationId xmlns:a16="http://schemas.microsoft.com/office/drawing/2014/main" id="{84EEA640-1BB6-4B90-B512-1D155275E0C9}"/>
            </a:ext>
          </a:extLst>
        </xdr:cNvPr>
        <xdr:cNvSpPr/>
      </xdr:nvSpPr>
      <xdr:spPr>
        <a:xfrm>
          <a:off x="21272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8636</xdr:rowOff>
    </xdr:from>
    <xdr:to>
      <xdr:col>107</xdr:col>
      <xdr:colOff>101600</xdr:colOff>
      <xdr:row>62</xdr:row>
      <xdr:rowOff>110236</xdr:rowOff>
    </xdr:to>
    <xdr:sp macro="" textlink="">
      <xdr:nvSpPr>
        <xdr:cNvPr id="694" name="フローチャート: 判断 693">
          <a:extLst>
            <a:ext uri="{FF2B5EF4-FFF2-40B4-BE49-F238E27FC236}">
              <a16:creationId xmlns:a16="http://schemas.microsoft.com/office/drawing/2014/main" id="{93C5FAD9-B04A-487E-8F85-22B3DCC015BE}"/>
            </a:ext>
          </a:extLst>
        </xdr:cNvPr>
        <xdr:cNvSpPr/>
      </xdr:nvSpPr>
      <xdr:spPr>
        <a:xfrm>
          <a:off x="20383500" y="1063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4064</xdr:rowOff>
    </xdr:from>
    <xdr:to>
      <xdr:col>102</xdr:col>
      <xdr:colOff>165100</xdr:colOff>
      <xdr:row>62</xdr:row>
      <xdr:rowOff>105664</xdr:rowOff>
    </xdr:to>
    <xdr:sp macro="" textlink="">
      <xdr:nvSpPr>
        <xdr:cNvPr id="695" name="フローチャート: 判断 694">
          <a:extLst>
            <a:ext uri="{FF2B5EF4-FFF2-40B4-BE49-F238E27FC236}">
              <a16:creationId xmlns:a16="http://schemas.microsoft.com/office/drawing/2014/main" id="{5AE9674B-7D83-4421-84A4-F3961DB2C15D}"/>
            </a:ext>
          </a:extLst>
        </xdr:cNvPr>
        <xdr:cNvSpPr/>
      </xdr:nvSpPr>
      <xdr:spPr>
        <a:xfrm>
          <a:off x="19494500" y="1063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4826</xdr:rowOff>
    </xdr:from>
    <xdr:to>
      <xdr:col>98</xdr:col>
      <xdr:colOff>38100</xdr:colOff>
      <xdr:row>62</xdr:row>
      <xdr:rowOff>106426</xdr:rowOff>
    </xdr:to>
    <xdr:sp macro="" textlink="">
      <xdr:nvSpPr>
        <xdr:cNvPr id="696" name="フローチャート: 判断 695">
          <a:extLst>
            <a:ext uri="{FF2B5EF4-FFF2-40B4-BE49-F238E27FC236}">
              <a16:creationId xmlns:a16="http://schemas.microsoft.com/office/drawing/2014/main" id="{69A6430B-36EC-438F-8DDD-13828EF5EF67}"/>
            </a:ext>
          </a:extLst>
        </xdr:cNvPr>
        <xdr:cNvSpPr/>
      </xdr:nvSpPr>
      <xdr:spPr>
        <a:xfrm>
          <a:off x="18605500" y="10634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7BA413C7-0168-4395-92DE-090CA5FC31B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2E986E5F-286C-4C5C-BCDB-AC08565EFF6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1F2DC9E2-9DF3-4BD8-9598-59BD034270A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23F26F52-C089-42AB-B82D-0F12E0996AE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E8272A31-AEF7-4809-9DF3-F631B16F988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154940</xdr:rowOff>
    </xdr:from>
    <xdr:to>
      <xdr:col>116</xdr:col>
      <xdr:colOff>114300</xdr:colOff>
      <xdr:row>60</xdr:row>
      <xdr:rowOff>85090</xdr:rowOff>
    </xdr:to>
    <xdr:sp macro="" textlink="">
      <xdr:nvSpPr>
        <xdr:cNvPr id="702" name="楕円 701">
          <a:extLst>
            <a:ext uri="{FF2B5EF4-FFF2-40B4-BE49-F238E27FC236}">
              <a16:creationId xmlns:a16="http://schemas.microsoft.com/office/drawing/2014/main" id="{1B6D192B-7026-4385-B7B2-209F50C3F840}"/>
            </a:ext>
          </a:extLst>
        </xdr:cNvPr>
        <xdr:cNvSpPr/>
      </xdr:nvSpPr>
      <xdr:spPr>
        <a:xfrm>
          <a:off x="221107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6367</xdr:rowOff>
    </xdr:from>
    <xdr:ext cx="469744" cy="259045"/>
    <xdr:sp macro="" textlink="">
      <xdr:nvSpPr>
        <xdr:cNvPr id="703" name="【学校施設】&#10;一人当たり面積該当値テキスト">
          <a:extLst>
            <a:ext uri="{FF2B5EF4-FFF2-40B4-BE49-F238E27FC236}">
              <a16:creationId xmlns:a16="http://schemas.microsoft.com/office/drawing/2014/main" id="{180B0971-AAE7-479F-8697-53222767321B}"/>
            </a:ext>
          </a:extLst>
        </xdr:cNvPr>
        <xdr:cNvSpPr txBox="1"/>
      </xdr:nvSpPr>
      <xdr:spPr>
        <a:xfrm>
          <a:off x="22199600" y="1012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3302</xdr:rowOff>
    </xdr:from>
    <xdr:to>
      <xdr:col>112</xdr:col>
      <xdr:colOff>38100</xdr:colOff>
      <xdr:row>60</xdr:row>
      <xdr:rowOff>104902</xdr:rowOff>
    </xdr:to>
    <xdr:sp macro="" textlink="">
      <xdr:nvSpPr>
        <xdr:cNvPr id="704" name="楕円 703">
          <a:extLst>
            <a:ext uri="{FF2B5EF4-FFF2-40B4-BE49-F238E27FC236}">
              <a16:creationId xmlns:a16="http://schemas.microsoft.com/office/drawing/2014/main" id="{A15D2207-D875-42C1-9BCD-4ADA5BA64290}"/>
            </a:ext>
          </a:extLst>
        </xdr:cNvPr>
        <xdr:cNvSpPr/>
      </xdr:nvSpPr>
      <xdr:spPr>
        <a:xfrm>
          <a:off x="21272500" y="1029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34290</xdr:rowOff>
    </xdr:from>
    <xdr:to>
      <xdr:col>116</xdr:col>
      <xdr:colOff>63500</xdr:colOff>
      <xdr:row>60</xdr:row>
      <xdr:rowOff>54102</xdr:rowOff>
    </xdr:to>
    <xdr:cxnSp macro="">
      <xdr:nvCxnSpPr>
        <xdr:cNvPr id="705" name="直線コネクタ 704">
          <a:extLst>
            <a:ext uri="{FF2B5EF4-FFF2-40B4-BE49-F238E27FC236}">
              <a16:creationId xmlns:a16="http://schemas.microsoft.com/office/drawing/2014/main" id="{9860C476-D3B6-451E-92EF-AB6F5CE2C585}"/>
            </a:ext>
          </a:extLst>
        </xdr:cNvPr>
        <xdr:cNvCxnSpPr/>
      </xdr:nvCxnSpPr>
      <xdr:spPr>
        <a:xfrm flipV="1">
          <a:off x="21323300" y="10321290"/>
          <a:ext cx="8382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26543</xdr:rowOff>
    </xdr:from>
    <xdr:to>
      <xdr:col>107</xdr:col>
      <xdr:colOff>101600</xdr:colOff>
      <xdr:row>60</xdr:row>
      <xdr:rowOff>128143</xdr:rowOff>
    </xdr:to>
    <xdr:sp macro="" textlink="">
      <xdr:nvSpPr>
        <xdr:cNvPr id="706" name="楕円 705">
          <a:extLst>
            <a:ext uri="{FF2B5EF4-FFF2-40B4-BE49-F238E27FC236}">
              <a16:creationId xmlns:a16="http://schemas.microsoft.com/office/drawing/2014/main" id="{11D24CB6-5920-4373-80BB-E6A884F83AEE}"/>
            </a:ext>
          </a:extLst>
        </xdr:cNvPr>
        <xdr:cNvSpPr/>
      </xdr:nvSpPr>
      <xdr:spPr>
        <a:xfrm>
          <a:off x="20383500" y="103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54102</xdr:rowOff>
    </xdr:from>
    <xdr:to>
      <xdr:col>111</xdr:col>
      <xdr:colOff>177800</xdr:colOff>
      <xdr:row>60</xdr:row>
      <xdr:rowOff>77343</xdr:rowOff>
    </xdr:to>
    <xdr:cxnSp macro="">
      <xdr:nvCxnSpPr>
        <xdr:cNvPr id="707" name="直線コネクタ 706">
          <a:extLst>
            <a:ext uri="{FF2B5EF4-FFF2-40B4-BE49-F238E27FC236}">
              <a16:creationId xmlns:a16="http://schemas.microsoft.com/office/drawing/2014/main" id="{C2CC5723-51A5-483B-B9BC-3470F6832E93}"/>
            </a:ext>
          </a:extLst>
        </xdr:cNvPr>
        <xdr:cNvCxnSpPr/>
      </xdr:nvCxnSpPr>
      <xdr:spPr>
        <a:xfrm flipV="1">
          <a:off x="20434300" y="10341102"/>
          <a:ext cx="889000" cy="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32639</xdr:rowOff>
    </xdr:from>
    <xdr:to>
      <xdr:col>102</xdr:col>
      <xdr:colOff>165100</xdr:colOff>
      <xdr:row>60</xdr:row>
      <xdr:rowOff>134239</xdr:rowOff>
    </xdr:to>
    <xdr:sp macro="" textlink="">
      <xdr:nvSpPr>
        <xdr:cNvPr id="708" name="楕円 707">
          <a:extLst>
            <a:ext uri="{FF2B5EF4-FFF2-40B4-BE49-F238E27FC236}">
              <a16:creationId xmlns:a16="http://schemas.microsoft.com/office/drawing/2014/main" id="{162998B6-C7D1-468D-A3AC-E339DB3DB67C}"/>
            </a:ext>
          </a:extLst>
        </xdr:cNvPr>
        <xdr:cNvSpPr/>
      </xdr:nvSpPr>
      <xdr:spPr>
        <a:xfrm>
          <a:off x="19494500" y="1031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77343</xdr:rowOff>
    </xdr:from>
    <xdr:to>
      <xdr:col>107</xdr:col>
      <xdr:colOff>50800</xdr:colOff>
      <xdr:row>60</xdr:row>
      <xdr:rowOff>83439</xdr:rowOff>
    </xdr:to>
    <xdr:cxnSp macro="">
      <xdr:nvCxnSpPr>
        <xdr:cNvPr id="709" name="直線コネクタ 708">
          <a:extLst>
            <a:ext uri="{FF2B5EF4-FFF2-40B4-BE49-F238E27FC236}">
              <a16:creationId xmlns:a16="http://schemas.microsoft.com/office/drawing/2014/main" id="{7C859DF2-73A0-4272-B223-F6A68BBFE7C2}"/>
            </a:ext>
          </a:extLst>
        </xdr:cNvPr>
        <xdr:cNvCxnSpPr/>
      </xdr:nvCxnSpPr>
      <xdr:spPr>
        <a:xfrm flipV="1">
          <a:off x="19545300" y="10364343"/>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69596</xdr:rowOff>
    </xdr:from>
    <xdr:to>
      <xdr:col>98</xdr:col>
      <xdr:colOff>38100</xdr:colOff>
      <xdr:row>60</xdr:row>
      <xdr:rowOff>171196</xdr:rowOff>
    </xdr:to>
    <xdr:sp macro="" textlink="">
      <xdr:nvSpPr>
        <xdr:cNvPr id="710" name="楕円 709">
          <a:extLst>
            <a:ext uri="{FF2B5EF4-FFF2-40B4-BE49-F238E27FC236}">
              <a16:creationId xmlns:a16="http://schemas.microsoft.com/office/drawing/2014/main" id="{075A655C-D963-4C26-9CB9-F78AA6DAA7EB}"/>
            </a:ext>
          </a:extLst>
        </xdr:cNvPr>
        <xdr:cNvSpPr/>
      </xdr:nvSpPr>
      <xdr:spPr>
        <a:xfrm>
          <a:off x="18605500" y="1035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83439</xdr:rowOff>
    </xdr:from>
    <xdr:to>
      <xdr:col>102</xdr:col>
      <xdr:colOff>114300</xdr:colOff>
      <xdr:row>60</xdr:row>
      <xdr:rowOff>120396</xdr:rowOff>
    </xdr:to>
    <xdr:cxnSp macro="">
      <xdr:nvCxnSpPr>
        <xdr:cNvPr id="711" name="直線コネクタ 710">
          <a:extLst>
            <a:ext uri="{FF2B5EF4-FFF2-40B4-BE49-F238E27FC236}">
              <a16:creationId xmlns:a16="http://schemas.microsoft.com/office/drawing/2014/main" id="{157BE44F-7DE3-4B14-A65A-754CEB145C8C}"/>
            </a:ext>
          </a:extLst>
        </xdr:cNvPr>
        <xdr:cNvCxnSpPr/>
      </xdr:nvCxnSpPr>
      <xdr:spPr>
        <a:xfrm flipV="1">
          <a:off x="18656300" y="10370439"/>
          <a:ext cx="889000" cy="3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41927</xdr:rowOff>
    </xdr:from>
    <xdr:ext cx="469744" cy="259045"/>
    <xdr:sp macro="" textlink="">
      <xdr:nvSpPr>
        <xdr:cNvPr id="712" name="n_1aveValue【学校施設】&#10;一人当たり面積">
          <a:extLst>
            <a:ext uri="{FF2B5EF4-FFF2-40B4-BE49-F238E27FC236}">
              <a16:creationId xmlns:a16="http://schemas.microsoft.com/office/drawing/2014/main" id="{71B6322A-B90F-4904-AFB5-1961EE7DCD03}"/>
            </a:ext>
          </a:extLst>
        </xdr:cNvPr>
        <xdr:cNvSpPr txBox="1"/>
      </xdr:nvSpPr>
      <xdr:spPr>
        <a:xfrm>
          <a:off x="210757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101363</xdr:rowOff>
    </xdr:from>
    <xdr:ext cx="469744" cy="259045"/>
    <xdr:sp macro="" textlink="">
      <xdr:nvSpPr>
        <xdr:cNvPr id="713" name="n_2aveValue【学校施設】&#10;一人当たり面積">
          <a:extLst>
            <a:ext uri="{FF2B5EF4-FFF2-40B4-BE49-F238E27FC236}">
              <a16:creationId xmlns:a16="http://schemas.microsoft.com/office/drawing/2014/main" id="{45507565-CA1C-4DC3-992C-F13725DC33D3}"/>
            </a:ext>
          </a:extLst>
        </xdr:cNvPr>
        <xdr:cNvSpPr txBox="1"/>
      </xdr:nvSpPr>
      <xdr:spPr>
        <a:xfrm>
          <a:off x="20199427" y="1073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96791</xdr:rowOff>
    </xdr:from>
    <xdr:ext cx="469744" cy="259045"/>
    <xdr:sp macro="" textlink="">
      <xdr:nvSpPr>
        <xdr:cNvPr id="714" name="n_3aveValue【学校施設】&#10;一人当たり面積">
          <a:extLst>
            <a:ext uri="{FF2B5EF4-FFF2-40B4-BE49-F238E27FC236}">
              <a16:creationId xmlns:a16="http://schemas.microsoft.com/office/drawing/2014/main" id="{F34EA62B-E370-4926-BD2D-8321679AE690}"/>
            </a:ext>
          </a:extLst>
        </xdr:cNvPr>
        <xdr:cNvSpPr txBox="1"/>
      </xdr:nvSpPr>
      <xdr:spPr>
        <a:xfrm>
          <a:off x="19310427" y="1072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97553</xdr:rowOff>
    </xdr:from>
    <xdr:ext cx="469744" cy="259045"/>
    <xdr:sp macro="" textlink="">
      <xdr:nvSpPr>
        <xdr:cNvPr id="715" name="n_4aveValue【学校施設】&#10;一人当たり面積">
          <a:extLst>
            <a:ext uri="{FF2B5EF4-FFF2-40B4-BE49-F238E27FC236}">
              <a16:creationId xmlns:a16="http://schemas.microsoft.com/office/drawing/2014/main" id="{ACE85E44-C405-4F8F-A08B-56272FF9C467}"/>
            </a:ext>
          </a:extLst>
        </xdr:cNvPr>
        <xdr:cNvSpPr txBox="1"/>
      </xdr:nvSpPr>
      <xdr:spPr>
        <a:xfrm>
          <a:off x="18421427" y="10727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121429</xdr:rowOff>
    </xdr:from>
    <xdr:ext cx="469744" cy="259045"/>
    <xdr:sp macro="" textlink="">
      <xdr:nvSpPr>
        <xdr:cNvPr id="716" name="n_1mainValue【学校施設】&#10;一人当たり面積">
          <a:extLst>
            <a:ext uri="{FF2B5EF4-FFF2-40B4-BE49-F238E27FC236}">
              <a16:creationId xmlns:a16="http://schemas.microsoft.com/office/drawing/2014/main" id="{CE53FFD9-E7F5-488C-86DB-DFC4F52B9ED6}"/>
            </a:ext>
          </a:extLst>
        </xdr:cNvPr>
        <xdr:cNvSpPr txBox="1"/>
      </xdr:nvSpPr>
      <xdr:spPr>
        <a:xfrm>
          <a:off x="21075727" y="10065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144670</xdr:rowOff>
    </xdr:from>
    <xdr:ext cx="469744" cy="259045"/>
    <xdr:sp macro="" textlink="">
      <xdr:nvSpPr>
        <xdr:cNvPr id="717" name="n_2mainValue【学校施設】&#10;一人当たり面積">
          <a:extLst>
            <a:ext uri="{FF2B5EF4-FFF2-40B4-BE49-F238E27FC236}">
              <a16:creationId xmlns:a16="http://schemas.microsoft.com/office/drawing/2014/main" id="{DD66CE3D-9F61-42D0-80D7-2A355D44A262}"/>
            </a:ext>
          </a:extLst>
        </xdr:cNvPr>
        <xdr:cNvSpPr txBox="1"/>
      </xdr:nvSpPr>
      <xdr:spPr>
        <a:xfrm>
          <a:off x="20199427" y="1008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150766</xdr:rowOff>
    </xdr:from>
    <xdr:ext cx="469744" cy="259045"/>
    <xdr:sp macro="" textlink="">
      <xdr:nvSpPr>
        <xdr:cNvPr id="718" name="n_3mainValue【学校施設】&#10;一人当たり面積">
          <a:extLst>
            <a:ext uri="{FF2B5EF4-FFF2-40B4-BE49-F238E27FC236}">
              <a16:creationId xmlns:a16="http://schemas.microsoft.com/office/drawing/2014/main" id="{40B2429E-8E99-4592-BED3-A6157C47B6E5}"/>
            </a:ext>
          </a:extLst>
        </xdr:cNvPr>
        <xdr:cNvSpPr txBox="1"/>
      </xdr:nvSpPr>
      <xdr:spPr>
        <a:xfrm>
          <a:off x="19310427" y="1009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16273</xdr:rowOff>
    </xdr:from>
    <xdr:ext cx="469744" cy="259045"/>
    <xdr:sp macro="" textlink="">
      <xdr:nvSpPr>
        <xdr:cNvPr id="719" name="n_4mainValue【学校施設】&#10;一人当たり面積">
          <a:extLst>
            <a:ext uri="{FF2B5EF4-FFF2-40B4-BE49-F238E27FC236}">
              <a16:creationId xmlns:a16="http://schemas.microsoft.com/office/drawing/2014/main" id="{4E338193-877F-46DE-B3BC-4E49C37DCF6D}"/>
            </a:ext>
          </a:extLst>
        </xdr:cNvPr>
        <xdr:cNvSpPr txBox="1"/>
      </xdr:nvSpPr>
      <xdr:spPr>
        <a:xfrm>
          <a:off x="18421427" y="10131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a:extLst>
            <a:ext uri="{FF2B5EF4-FFF2-40B4-BE49-F238E27FC236}">
              <a16:creationId xmlns:a16="http://schemas.microsoft.com/office/drawing/2014/main" id="{BFDCDF95-D4D9-4C84-989E-6DC63CF6A31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a:extLst>
            <a:ext uri="{FF2B5EF4-FFF2-40B4-BE49-F238E27FC236}">
              <a16:creationId xmlns:a16="http://schemas.microsoft.com/office/drawing/2014/main" id="{38E7A31C-5C50-482A-B509-9FCFD9D44ED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a:extLst>
            <a:ext uri="{FF2B5EF4-FFF2-40B4-BE49-F238E27FC236}">
              <a16:creationId xmlns:a16="http://schemas.microsoft.com/office/drawing/2014/main" id="{9FBE22D5-F3D0-4759-B8DA-7D1ADC9E2A4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a:extLst>
            <a:ext uri="{FF2B5EF4-FFF2-40B4-BE49-F238E27FC236}">
              <a16:creationId xmlns:a16="http://schemas.microsoft.com/office/drawing/2014/main" id="{63692A44-D74D-4BFA-A1CB-6CCAEF4ABF6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a:extLst>
            <a:ext uri="{FF2B5EF4-FFF2-40B4-BE49-F238E27FC236}">
              <a16:creationId xmlns:a16="http://schemas.microsoft.com/office/drawing/2014/main" id="{68C53E15-D4DC-4C74-B75B-87A86DC968C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a:extLst>
            <a:ext uri="{FF2B5EF4-FFF2-40B4-BE49-F238E27FC236}">
              <a16:creationId xmlns:a16="http://schemas.microsoft.com/office/drawing/2014/main" id="{02C89063-6856-4E1D-A5F7-7EDC5A822AD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a:extLst>
            <a:ext uri="{FF2B5EF4-FFF2-40B4-BE49-F238E27FC236}">
              <a16:creationId xmlns:a16="http://schemas.microsoft.com/office/drawing/2014/main" id="{024AEA75-809C-4F6A-8BD7-2D5099401FF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a:extLst>
            <a:ext uri="{FF2B5EF4-FFF2-40B4-BE49-F238E27FC236}">
              <a16:creationId xmlns:a16="http://schemas.microsoft.com/office/drawing/2014/main" id="{CE202DBE-DD77-427A-849D-CB73D812671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8" name="テキスト ボックス 727">
          <a:extLst>
            <a:ext uri="{FF2B5EF4-FFF2-40B4-BE49-F238E27FC236}">
              <a16:creationId xmlns:a16="http://schemas.microsoft.com/office/drawing/2014/main" id="{BD100248-E6B7-4EF2-9C4D-0E91C4A228CA}"/>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9" name="直線コネクタ 728">
          <a:extLst>
            <a:ext uri="{FF2B5EF4-FFF2-40B4-BE49-F238E27FC236}">
              <a16:creationId xmlns:a16="http://schemas.microsoft.com/office/drawing/2014/main" id="{651EFFBF-54A3-422A-B30C-0065C5B7541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0" name="テキスト ボックス 729">
          <a:extLst>
            <a:ext uri="{FF2B5EF4-FFF2-40B4-BE49-F238E27FC236}">
              <a16:creationId xmlns:a16="http://schemas.microsoft.com/office/drawing/2014/main" id="{054364C6-29EE-49D4-906E-C9E8B47AB083}"/>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1" name="直線コネクタ 730">
          <a:extLst>
            <a:ext uri="{FF2B5EF4-FFF2-40B4-BE49-F238E27FC236}">
              <a16:creationId xmlns:a16="http://schemas.microsoft.com/office/drawing/2014/main" id="{F7008E56-D1F6-42E6-B368-F318BF5BAD6A}"/>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2" name="テキスト ボックス 731">
          <a:extLst>
            <a:ext uri="{FF2B5EF4-FFF2-40B4-BE49-F238E27FC236}">
              <a16:creationId xmlns:a16="http://schemas.microsoft.com/office/drawing/2014/main" id="{77A41C05-CA8F-4F31-A5A1-CFDEC625AB2F}"/>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3" name="直線コネクタ 732">
          <a:extLst>
            <a:ext uri="{FF2B5EF4-FFF2-40B4-BE49-F238E27FC236}">
              <a16:creationId xmlns:a16="http://schemas.microsoft.com/office/drawing/2014/main" id="{1DA342AD-B645-4074-B57B-D0DA17ECFDF7}"/>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4" name="テキスト ボックス 733">
          <a:extLst>
            <a:ext uri="{FF2B5EF4-FFF2-40B4-BE49-F238E27FC236}">
              <a16:creationId xmlns:a16="http://schemas.microsoft.com/office/drawing/2014/main" id="{00BE2ED8-6223-4D4C-B946-3DD8C031C801}"/>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5" name="直線コネクタ 734">
          <a:extLst>
            <a:ext uri="{FF2B5EF4-FFF2-40B4-BE49-F238E27FC236}">
              <a16:creationId xmlns:a16="http://schemas.microsoft.com/office/drawing/2014/main" id="{386DC3C6-E118-4B74-9C31-305C1C4AF802}"/>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6" name="テキスト ボックス 735">
          <a:extLst>
            <a:ext uri="{FF2B5EF4-FFF2-40B4-BE49-F238E27FC236}">
              <a16:creationId xmlns:a16="http://schemas.microsoft.com/office/drawing/2014/main" id="{1D553CC7-B57D-4948-AEA8-0CB14C033651}"/>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7" name="直線コネクタ 736">
          <a:extLst>
            <a:ext uri="{FF2B5EF4-FFF2-40B4-BE49-F238E27FC236}">
              <a16:creationId xmlns:a16="http://schemas.microsoft.com/office/drawing/2014/main" id="{03359A28-B0C0-4959-828E-8400D10687B7}"/>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8" name="テキスト ボックス 737">
          <a:extLst>
            <a:ext uri="{FF2B5EF4-FFF2-40B4-BE49-F238E27FC236}">
              <a16:creationId xmlns:a16="http://schemas.microsoft.com/office/drawing/2014/main" id="{323E7745-06AB-4DD7-A41E-42D47C7C9BC6}"/>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9" name="直線コネクタ 738">
          <a:extLst>
            <a:ext uri="{FF2B5EF4-FFF2-40B4-BE49-F238E27FC236}">
              <a16:creationId xmlns:a16="http://schemas.microsoft.com/office/drawing/2014/main" id="{08332F45-3202-4E11-AF52-EE7CDCEB892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0" name="テキスト ボックス 739">
          <a:extLst>
            <a:ext uri="{FF2B5EF4-FFF2-40B4-BE49-F238E27FC236}">
              <a16:creationId xmlns:a16="http://schemas.microsoft.com/office/drawing/2014/main" id="{FC61FD24-8969-48EE-89FB-2AE36AD1DFAB}"/>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1" name="直線コネクタ 740">
          <a:extLst>
            <a:ext uri="{FF2B5EF4-FFF2-40B4-BE49-F238E27FC236}">
              <a16:creationId xmlns:a16="http://schemas.microsoft.com/office/drawing/2014/main" id="{BAFB4052-E788-4F66-97E0-23FEAA83BCB1}"/>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2" name="テキスト ボックス 741">
          <a:extLst>
            <a:ext uri="{FF2B5EF4-FFF2-40B4-BE49-F238E27FC236}">
              <a16:creationId xmlns:a16="http://schemas.microsoft.com/office/drawing/2014/main" id="{04672E2D-E9B5-4651-8C4C-BD708C97D8E2}"/>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3" name="直線コネクタ 742">
          <a:extLst>
            <a:ext uri="{FF2B5EF4-FFF2-40B4-BE49-F238E27FC236}">
              <a16:creationId xmlns:a16="http://schemas.microsoft.com/office/drawing/2014/main" id="{A83FAC2D-B8E9-4D20-AD92-338BF37D0F9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4" name="【児童館】&#10;有形固定資産減価償却率グラフ枠">
          <a:extLst>
            <a:ext uri="{FF2B5EF4-FFF2-40B4-BE49-F238E27FC236}">
              <a16:creationId xmlns:a16="http://schemas.microsoft.com/office/drawing/2014/main" id="{3A4E3ACA-3841-490C-B54D-8315836D140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132806</xdr:rowOff>
    </xdr:from>
    <xdr:to>
      <xdr:col>85</xdr:col>
      <xdr:colOff>126364</xdr:colOff>
      <xdr:row>86</xdr:row>
      <xdr:rowOff>168729</xdr:rowOff>
    </xdr:to>
    <xdr:cxnSp macro="">
      <xdr:nvCxnSpPr>
        <xdr:cNvPr id="745" name="直線コネクタ 744">
          <a:extLst>
            <a:ext uri="{FF2B5EF4-FFF2-40B4-BE49-F238E27FC236}">
              <a16:creationId xmlns:a16="http://schemas.microsoft.com/office/drawing/2014/main" id="{A1768403-F98D-4385-BB0F-F3265D96C994}"/>
            </a:ext>
          </a:extLst>
        </xdr:cNvPr>
        <xdr:cNvCxnSpPr/>
      </xdr:nvCxnSpPr>
      <xdr:spPr>
        <a:xfrm flipV="1">
          <a:off x="16318864" y="13334456"/>
          <a:ext cx="0" cy="157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6" name="【児童館】&#10;有形固定資産減価償却率最小値テキスト">
          <a:extLst>
            <a:ext uri="{FF2B5EF4-FFF2-40B4-BE49-F238E27FC236}">
              <a16:creationId xmlns:a16="http://schemas.microsoft.com/office/drawing/2014/main" id="{0E2053CE-C3AD-4DD8-8D60-943C25655297}"/>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7" name="直線コネクタ 746">
          <a:extLst>
            <a:ext uri="{FF2B5EF4-FFF2-40B4-BE49-F238E27FC236}">
              <a16:creationId xmlns:a16="http://schemas.microsoft.com/office/drawing/2014/main" id="{AB835A99-4087-4497-8395-555985C359CE}"/>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79483</xdr:rowOff>
    </xdr:from>
    <xdr:ext cx="340478" cy="259045"/>
    <xdr:sp macro="" textlink="">
      <xdr:nvSpPr>
        <xdr:cNvPr id="748" name="【児童館】&#10;有形固定資産減価償却率最大値テキスト">
          <a:extLst>
            <a:ext uri="{FF2B5EF4-FFF2-40B4-BE49-F238E27FC236}">
              <a16:creationId xmlns:a16="http://schemas.microsoft.com/office/drawing/2014/main" id="{26AD5384-A852-46F8-A566-A4E0940576B9}"/>
            </a:ext>
          </a:extLst>
        </xdr:cNvPr>
        <xdr:cNvSpPr txBox="1"/>
      </xdr:nvSpPr>
      <xdr:spPr>
        <a:xfrm>
          <a:off x="16357600" y="1310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132806</xdr:rowOff>
    </xdr:from>
    <xdr:to>
      <xdr:col>86</xdr:col>
      <xdr:colOff>25400</xdr:colOff>
      <xdr:row>77</xdr:row>
      <xdr:rowOff>132806</xdr:rowOff>
    </xdr:to>
    <xdr:cxnSp macro="">
      <xdr:nvCxnSpPr>
        <xdr:cNvPr id="749" name="直線コネクタ 748">
          <a:extLst>
            <a:ext uri="{FF2B5EF4-FFF2-40B4-BE49-F238E27FC236}">
              <a16:creationId xmlns:a16="http://schemas.microsoft.com/office/drawing/2014/main" id="{C4F1961C-1FC6-4927-8704-BCCE3652CC77}"/>
            </a:ext>
          </a:extLst>
        </xdr:cNvPr>
        <xdr:cNvCxnSpPr/>
      </xdr:nvCxnSpPr>
      <xdr:spPr>
        <a:xfrm>
          <a:off x="16230600" y="1333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29408</xdr:rowOff>
    </xdr:from>
    <xdr:ext cx="405111" cy="259045"/>
    <xdr:sp macro="" textlink="">
      <xdr:nvSpPr>
        <xdr:cNvPr id="750" name="【児童館】&#10;有形固定資産減価償却率平均値テキスト">
          <a:extLst>
            <a:ext uri="{FF2B5EF4-FFF2-40B4-BE49-F238E27FC236}">
              <a16:creationId xmlns:a16="http://schemas.microsoft.com/office/drawing/2014/main" id="{FFF774EB-B891-43D4-8DE6-7A3990011C4A}"/>
            </a:ext>
          </a:extLst>
        </xdr:cNvPr>
        <xdr:cNvSpPr txBox="1"/>
      </xdr:nvSpPr>
      <xdr:spPr>
        <a:xfrm>
          <a:off x="16357600" y="1408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751" name="フローチャート: 判断 750">
          <a:extLst>
            <a:ext uri="{FF2B5EF4-FFF2-40B4-BE49-F238E27FC236}">
              <a16:creationId xmlns:a16="http://schemas.microsoft.com/office/drawing/2014/main" id="{591068E3-C917-4EBF-B6A7-E8A80F806D19}"/>
            </a:ext>
          </a:extLst>
        </xdr:cNvPr>
        <xdr:cNvSpPr/>
      </xdr:nvSpPr>
      <xdr:spPr>
        <a:xfrm>
          <a:off x="16268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15058</xdr:rowOff>
    </xdr:from>
    <xdr:to>
      <xdr:col>81</xdr:col>
      <xdr:colOff>101600</xdr:colOff>
      <xdr:row>82</xdr:row>
      <xdr:rowOff>116658</xdr:rowOff>
    </xdr:to>
    <xdr:sp macro="" textlink="">
      <xdr:nvSpPr>
        <xdr:cNvPr id="752" name="フローチャート: 判断 751">
          <a:extLst>
            <a:ext uri="{FF2B5EF4-FFF2-40B4-BE49-F238E27FC236}">
              <a16:creationId xmlns:a16="http://schemas.microsoft.com/office/drawing/2014/main" id="{4851CEFA-A87E-41D7-9FD6-D491B9B0CA6F}"/>
            </a:ext>
          </a:extLst>
        </xdr:cNvPr>
        <xdr:cNvSpPr/>
      </xdr:nvSpPr>
      <xdr:spPr>
        <a:xfrm>
          <a:off x="154305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124461</xdr:rowOff>
    </xdr:from>
    <xdr:to>
      <xdr:col>76</xdr:col>
      <xdr:colOff>165100</xdr:colOff>
      <xdr:row>82</xdr:row>
      <xdr:rowOff>54611</xdr:rowOff>
    </xdr:to>
    <xdr:sp macro="" textlink="">
      <xdr:nvSpPr>
        <xdr:cNvPr id="753" name="フローチャート: 判断 752">
          <a:extLst>
            <a:ext uri="{FF2B5EF4-FFF2-40B4-BE49-F238E27FC236}">
              <a16:creationId xmlns:a16="http://schemas.microsoft.com/office/drawing/2014/main" id="{CD0C2292-AE88-4605-8D67-DFC93F06963A}"/>
            </a:ext>
          </a:extLst>
        </xdr:cNvPr>
        <xdr:cNvSpPr/>
      </xdr:nvSpPr>
      <xdr:spPr>
        <a:xfrm>
          <a:off x="14541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49349</xdr:rowOff>
    </xdr:from>
    <xdr:to>
      <xdr:col>72</xdr:col>
      <xdr:colOff>38100</xdr:colOff>
      <xdr:row>81</xdr:row>
      <xdr:rowOff>150949</xdr:rowOff>
    </xdr:to>
    <xdr:sp macro="" textlink="">
      <xdr:nvSpPr>
        <xdr:cNvPr id="754" name="フローチャート: 判断 753">
          <a:extLst>
            <a:ext uri="{FF2B5EF4-FFF2-40B4-BE49-F238E27FC236}">
              <a16:creationId xmlns:a16="http://schemas.microsoft.com/office/drawing/2014/main" id="{F4692A4B-830E-49FC-9E83-486C33780D77}"/>
            </a:ext>
          </a:extLst>
        </xdr:cNvPr>
        <xdr:cNvSpPr/>
      </xdr:nvSpPr>
      <xdr:spPr>
        <a:xfrm>
          <a:off x="13652500" y="1393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85</xdr:row>
      <xdr:rowOff>116295</xdr:rowOff>
    </xdr:from>
    <xdr:to>
      <xdr:col>67</xdr:col>
      <xdr:colOff>101600</xdr:colOff>
      <xdr:row>86</xdr:row>
      <xdr:rowOff>46445</xdr:rowOff>
    </xdr:to>
    <xdr:sp macro="" textlink="">
      <xdr:nvSpPr>
        <xdr:cNvPr id="755" name="フローチャート: 判断 754">
          <a:extLst>
            <a:ext uri="{FF2B5EF4-FFF2-40B4-BE49-F238E27FC236}">
              <a16:creationId xmlns:a16="http://schemas.microsoft.com/office/drawing/2014/main" id="{2D722B66-7EFF-45B3-8BB1-79423F2F93CD}"/>
            </a:ext>
          </a:extLst>
        </xdr:cNvPr>
        <xdr:cNvSpPr/>
      </xdr:nvSpPr>
      <xdr:spPr>
        <a:xfrm>
          <a:off x="12763500" y="1468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0FFB79B7-BA50-4717-822F-BEB9BE62732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9A51F807-6699-4229-83A2-68D84B3C8AC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F9D176E9-283D-4304-B867-2769E0E692D5}"/>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F3449D4D-DB81-4C3F-BC17-6B3C1ED4D5B1}"/>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F9E082D0-491D-4A55-B57E-34D5C987993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47716</xdr:rowOff>
    </xdr:from>
    <xdr:to>
      <xdr:col>85</xdr:col>
      <xdr:colOff>177800</xdr:colOff>
      <xdr:row>81</xdr:row>
      <xdr:rowOff>149316</xdr:rowOff>
    </xdr:to>
    <xdr:sp macro="" textlink="">
      <xdr:nvSpPr>
        <xdr:cNvPr id="761" name="楕円 760">
          <a:extLst>
            <a:ext uri="{FF2B5EF4-FFF2-40B4-BE49-F238E27FC236}">
              <a16:creationId xmlns:a16="http://schemas.microsoft.com/office/drawing/2014/main" id="{4F585CF2-5222-492C-ADC1-279DFF6B684B}"/>
            </a:ext>
          </a:extLst>
        </xdr:cNvPr>
        <xdr:cNvSpPr/>
      </xdr:nvSpPr>
      <xdr:spPr>
        <a:xfrm>
          <a:off x="16268700" y="1393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70593</xdr:rowOff>
    </xdr:from>
    <xdr:ext cx="405111" cy="259045"/>
    <xdr:sp macro="" textlink="">
      <xdr:nvSpPr>
        <xdr:cNvPr id="762" name="【児童館】&#10;有形固定資産減価償却率該当値テキスト">
          <a:extLst>
            <a:ext uri="{FF2B5EF4-FFF2-40B4-BE49-F238E27FC236}">
              <a16:creationId xmlns:a16="http://schemas.microsoft.com/office/drawing/2014/main" id="{54071D91-EABB-453B-9D43-BB4A0CA59686}"/>
            </a:ext>
          </a:extLst>
        </xdr:cNvPr>
        <xdr:cNvSpPr txBox="1"/>
      </xdr:nvSpPr>
      <xdr:spPr>
        <a:xfrm>
          <a:off x="16357600" y="13786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3629</xdr:rowOff>
    </xdr:from>
    <xdr:to>
      <xdr:col>81</xdr:col>
      <xdr:colOff>101600</xdr:colOff>
      <xdr:row>81</xdr:row>
      <xdr:rowOff>105229</xdr:rowOff>
    </xdr:to>
    <xdr:sp macro="" textlink="">
      <xdr:nvSpPr>
        <xdr:cNvPr id="763" name="楕円 762">
          <a:extLst>
            <a:ext uri="{FF2B5EF4-FFF2-40B4-BE49-F238E27FC236}">
              <a16:creationId xmlns:a16="http://schemas.microsoft.com/office/drawing/2014/main" id="{42B93AE6-B105-4CF4-A136-0D7F4CE45D20}"/>
            </a:ext>
          </a:extLst>
        </xdr:cNvPr>
        <xdr:cNvSpPr/>
      </xdr:nvSpPr>
      <xdr:spPr>
        <a:xfrm>
          <a:off x="15430500" y="1389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54429</xdr:rowOff>
    </xdr:from>
    <xdr:to>
      <xdr:col>85</xdr:col>
      <xdr:colOff>127000</xdr:colOff>
      <xdr:row>81</xdr:row>
      <xdr:rowOff>98516</xdr:rowOff>
    </xdr:to>
    <xdr:cxnSp macro="">
      <xdr:nvCxnSpPr>
        <xdr:cNvPr id="764" name="直線コネクタ 763">
          <a:extLst>
            <a:ext uri="{FF2B5EF4-FFF2-40B4-BE49-F238E27FC236}">
              <a16:creationId xmlns:a16="http://schemas.microsoft.com/office/drawing/2014/main" id="{46653989-E1B8-4AD4-897A-90EBFB2F902E}"/>
            </a:ext>
          </a:extLst>
        </xdr:cNvPr>
        <xdr:cNvCxnSpPr/>
      </xdr:nvCxnSpPr>
      <xdr:spPr>
        <a:xfrm>
          <a:off x="15481300" y="13941879"/>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130992</xdr:rowOff>
    </xdr:from>
    <xdr:to>
      <xdr:col>76</xdr:col>
      <xdr:colOff>165100</xdr:colOff>
      <xdr:row>81</xdr:row>
      <xdr:rowOff>61142</xdr:rowOff>
    </xdr:to>
    <xdr:sp macro="" textlink="">
      <xdr:nvSpPr>
        <xdr:cNvPr id="765" name="楕円 764">
          <a:extLst>
            <a:ext uri="{FF2B5EF4-FFF2-40B4-BE49-F238E27FC236}">
              <a16:creationId xmlns:a16="http://schemas.microsoft.com/office/drawing/2014/main" id="{F983C5A0-8D6F-412C-BC07-79EE551E6960}"/>
            </a:ext>
          </a:extLst>
        </xdr:cNvPr>
        <xdr:cNvSpPr/>
      </xdr:nvSpPr>
      <xdr:spPr>
        <a:xfrm>
          <a:off x="14541500" y="1384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10342</xdr:rowOff>
    </xdr:from>
    <xdr:to>
      <xdr:col>81</xdr:col>
      <xdr:colOff>50800</xdr:colOff>
      <xdr:row>81</xdr:row>
      <xdr:rowOff>54429</xdr:rowOff>
    </xdr:to>
    <xdr:cxnSp macro="">
      <xdr:nvCxnSpPr>
        <xdr:cNvPr id="766" name="直線コネクタ 765">
          <a:extLst>
            <a:ext uri="{FF2B5EF4-FFF2-40B4-BE49-F238E27FC236}">
              <a16:creationId xmlns:a16="http://schemas.microsoft.com/office/drawing/2014/main" id="{367758DF-E896-475F-8713-50A71B28365D}"/>
            </a:ext>
          </a:extLst>
        </xdr:cNvPr>
        <xdr:cNvCxnSpPr/>
      </xdr:nvCxnSpPr>
      <xdr:spPr>
        <a:xfrm>
          <a:off x="14592300" y="13897792"/>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86905</xdr:rowOff>
    </xdr:from>
    <xdr:to>
      <xdr:col>72</xdr:col>
      <xdr:colOff>38100</xdr:colOff>
      <xdr:row>81</xdr:row>
      <xdr:rowOff>17055</xdr:rowOff>
    </xdr:to>
    <xdr:sp macro="" textlink="">
      <xdr:nvSpPr>
        <xdr:cNvPr id="767" name="楕円 766">
          <a:extLst>
            <a:ext uri="{FF2B5EF4-FFF2-40B4-BE49-F238E27FC236}">
              <a16:creationId xmlns:a16="http://schemas.microsoft.com/office/drawing/2014/main" id="{C3B7C6BF-CB90-4CA5-9B7C-5077224BEDBF}"/>
            </a:ext>
          </a:extLst>
        </xdr:cNvPr>
        <xdr:cNvSpPr/>
      </xdr:nvSpPr>
      <xdr:spPr>
        <a:xfrm>
          <a:off x="13652500" y="1380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137705</xdr:rowOff>
    </xdr:from>
    <xdr:to>
      <xdr:col>76</xdr:col>
      <xdr:colOff>114300</xdr:colOff>
      <xdr:row>81</xdr:row>
      <xdr:rowOff>10342</xdr:rowOff>
    </xdr:to>
    <xdr:cxnSp macro="">
      <xdr:nvCxnSpPr>
        <xdr:cNvPr id="768" name="直線コネクタ 767">
          <a:extLst>
            <a:ext uri="{FF2B5EF4-FFF2-40B4-BE49-F238E27FC236}">
              <a16:creationId xmlns:a16="http://schemas.microsoft.com/office/drawing/2014/main" id="{3A96E3F5-5307-4E6F-98A1-1CE3CFBE1BB2}"/>
            </a:ext>
          </a:extLst>
        </xdr:cNvPr>
        <xdr:cNvCxnSpPr/>
      </xdr:nvCxnSpPr>
      <xdr:spPr>
        <a:xfrm>
          <a:off x="13703300" y="13853705"/>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114663</xdr:rowOff>
    </xdr:from>
    <xdr:to>
      <xdr:col>67</xdr:col>
      <xdr:colOff>101600</xdr:colOff>
      <xdr:row>87</xdr:row>
      <xdr:rowOff>44813</xdr:rowOff>
    </xdr:to>
    <xdr:sp macro="" textlink="">
      <xdr:nvSpPr>
        <xdr:cNvPr id="769" name="楕円 768">
          <a:extLst>
            <a:ext uri="{FF2B5EF4-FFF2-40B4-BE49-F238E27FC236}">
              <a16:creationId xmlns:a16="http://schemas.microsoft.com/office/drawing/2014/main" id="{27A61D38-202C-4E75-B076-E32B8ACB0FC3}"/>
            </a:ext>
          </a:extLst>
        </xdr:cNvPr>
        <xdr:cNvSpPr/>
      </xdr:nvSpPr>
      <xdr:spPr>
        <a:xfrm>
          <a:off x="12763500" y="1485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137705</xdr:rowOff>
    </xdr:from>
    <xdr:to>
      <xdr:col>71</xdr:col>
      <xdr:colOff>177800</xdr:colOff>
      <xdr:row>86</xdr:row>
      <xdr:rowOff>165463</xdr:rowOff>
    </xdr:to>
    <xdr:cxnSp macro="">
      <xdr:nvCxnSpPr>
        <xdr:cNvPr id="770" name="直線コネクタ 769">
          <a:extLst>
            <a:ext uri="{FF2B5EF4-FFF2-40B4-BE49-F238E27FC236}">
              <a16:creationId xmlns:a16="http://schemas.microsoft.com/office/drawing/2014/main" id="{68954469-6786-47F1-BFB8-4E873FC84257}"/>
            </a:ext>
          </a:extLst>
        </xdr:cNvPr>
        <xdr:cNvCxnSpPr/>
      </xdr:nvCxnSpPr>
      <xdr:spPr>
        <a:xfrm flipV="1">
          <a:off x="12814300" y="13853705"/>
          <a:ext cx="889000" cy="105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107785</xdr:rowOff>
    </xdr:from>
    <xdr:ext cx="405111" cy="259045"/>
    <xdr:sp macro="" textlink="">
      <xdr:nvSpPr>
        <xdr:cNvPr id="771" name="n_1aveValue【児童館】&#10;有形固定資産減価償却率">
          <a:extLst>
            <a:ext uri="{FF2B5EF4-FFF2-40B4-BE49-F238E27FC236}">
              <a16:creationId xmlns:a16="http://schemas.microsoft.com/office/drawing/2014/main" id="{763E82A6-E08A-4DB4-9BA2-D2E017E0CD35}"/>
            </a:ext>
          </a:extLst>
        </xdr:cNvPr>
        <xdr:cNvSpPr txBox="1"/>
      </xdr:nvSpPr>
      <xdr:spPr>
        <a:xfrm>
          <a:off x="15266044" y="14166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45738</xdr:rowOff>
    </xdr:from>
    <xdr:ext cx="405111" cy="259045"/>
    <xdr:sp macro="" textlink="">
      <xdr:nvSpPr>
        <xdr:cNvPr id="772" name="n_2aveValue【児童館】&#10;有形固定資産減価償却率">
          <a:extLst>
            <a:ext uri="{FF2B5EF4-FFF2-40B4-BE49-F238E27FC236}">
              <a16:creationId xmlns:a16="http://schemas.microsoft.com/office/drawing/2014/main" id="{6E12FF21-48E0-4109-B136-0728D0B81CE4}"/>
            </a:ext>
          </a:extLst>
        </xdr:cNvPr>
        <xdr:cNvSpPr txBox="1"/>
      </xdr:nvSpPr>
      <xdr:spPr>
        <a:xfrm>
          <a:off x="143897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142076</xdr:rowOff>
    </xdr:from>
    <xdr:ext cx="405111" cy="259045"/>
    <xdr:sp macro="" textlink="">
      <xdr:nvSpPr>
        <xdr:cNvPr id="773" name="n_3aveValue【児童館】&#10;有形固定資産減価償却率">
          <a:extLst>
            <a:ext uri="{FF2B5EF4-FFF2-40B4-BE49-F238E27FC236}">
              <a16:creationId xmlns:a16="http://schemas.microsoft.com/office/drawing/2014/main" id="{06DE4AD8-723E-4353-AB59-7632BB476EF1}"/>
            </a:ext>
          </a:extLst>
        </xdr:cNvPr>
        <xdr:cNvSpPr txBox="1"/>
      </xdr:nvSpPr>
      <xdr:spPr>
        <a:xfrm>
          <a:off x="13500744" y="1402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62972</xdr:rowOff>
    </xdr:from>
    <xdr:ext cx="405111" cy="259045"/>
    <xdr:sp macro="" textlink="">
      <xdr:nvSpPr>
        <xdr:cNvPr id="774" name="n_4aveValue【児童館】&#10;有形固定資産減価償却率">
          <a:extLst>
            <a:ext uri="{FF2B5EF4-FFF2-40B4-BE49-F238E27FC236}">
              <a16:creationId xmlns:a16="http://schemas.microsoft.com/office/drawing/2014/main" id="{0A7A4A3B-807F-4FA5-BA1F-4DDD4DFADC80}"/>
            </a:ext>
          </a:extLst>
        </xdr:cNvPr>
        <xdr:cNvSpPr txBox="1"/>
      </xdr:nvSpPr>
      <xdr:spPr>
        <a:xfrm>
          <a:off x="12611744" y="1446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121756</xdr:rowOff>
    </xdr:from>
    <xdr:ext cx="405111" cy="259045"/>
    <xdr:sp macro="" textlink="">
      <xdr:nvSpPr>
        <xdr:cNvPr id="775" name="n_1mainValue【児童館】&#10;有形固定資産減価償却率">
          <a:extLst>
            <a:ext uri="{FF2B5EF4-FFF2-40B4-BE49-F238E27FC236}">
              <a16:creationId xmlns:a16="http://schemas.microsoft.com/office/drawing/2014/main" id="{54614554-05BE-4151-ADD3-F547DEB1EB30}"/>
            </a:ext>
          </a:extLst>
        </xdr:cNvPr>
        <xdr:cNvSpPr txBox="1"/>
      </xdr:nvSpPr>
      <xdr:spPr>
        <a:xfrm>
          <a:off x="15266044" y="1366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77669</xdr:rowOff>
    </xdr:from>
    <xdr:ext cx="405111" cy="259045"/>
    <xdr:sp macro="" textlink="">
      <xdr:nvSpPr>
        <xdr:cNvPr id="776" name="n_2mainValue【児童館】&#10;有形固定資産減価償却率">
          <a:extLst>
            <a:ext uri="{FF2B5EF4-FFF2-40B4-BE49-F238E27FC236}">
              <a16:creationId xmlns:a16="http://schemas.microsoft.com/office/drawing/2014/main" id="{56C34DCB-5A56-4383-B409-CCE2EF2D3275}"/>
            </a:ext>
          </a:extLst>
        </xdr:cNvPr>
        <xdr:cNvSpPr txBox="1"/>
      </xdr:nvSpPr>
      <xdr:spPr>
        <a:xfrm>
          <a:off x="14389744" y="1362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33582</xdr:rowOff>
    </xdr:from>
    <xdr:ext cx="405111" cy="259045"/>
    <xdr:sp macro="" textlink="">
      <xdr:nvSpPr>
        <xdr:cNvPr id="777" name="n_3mainValue【児童館】&#10;有形固定資産減価償却率">
          <a:extLst>
            <a:ext uri="{FF2B5EF4-FFF2-40B4-BE49-F238E27FC236}">
              <a16:creationId xmlns:a16="http://schemas.microsoft.com/office/drawing/2014/main" id="{BF6483B3-0597-438D-BAF4-88390F6BD40F}"/>
            </a:ext>
          </a:extLst>
        </xdr:cNvPr>
        <xdr:cNvSpPr txBox="1"/>
      </xdr:nvSpPr>
      <xdr:spPr>
        <a:xfrm>
          <a:off x="13500744" y="1357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87</xdr:row>
      <xdr:rowOff>35940</xdr:rowOff>
    </xdr:from>
    <xdr:ext cx="405111" cy="259045"/>
    <xdr:sp macro="" textlink="">
      <xdr:nvSpPr>
        <xdr:cNvPr id="778" name="n_4mainValue【児童館】&#10;有形固定資産減価償却率">
          <a:extLst>
            <a:ext uri="{FF2B5EF4-FFF2-40B4-BE49-F238E27FC236}">
              <a16:creationId xmlns:a16="http://schemas.microsoft.com/office/drawing/2014/main" id="{2385304C-1336-430D-8BCD-90C90CF83AF2}"/>
            </a:ext>
          </a:extLst>
        </xdr:cNvPr>
        <xdr:cNvSpPr txBox="1"/>
      </xdr:nvSpPr>
      <xdr:spPr>
        <a:xfrm>
          <a:off x="12611744" y="1495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9" name="正方形/長方形 778">
          <a:extLst>
            <a:ext uri="{FF2B5EF4-FFF2-40B4-BE49-F238E27FC236}">
              <a16:creationId xmlns:a16="http://schemas.microsoft.com/office/drawing/2014/main" id="{13C24156-F818-4678-A04E-C0771CE3F30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0" name="正方形/長方形 779">
          <a:extLst>
            <a:ext uri="{FF2B5EF4-FFF2-40B4-BE49-F238E27FC236}">
              <a16:creationId xmlns:a16="http://schemas.microsoft.com/office/drawing/2014/main" id="{3A66637A-31F3-4ECE-AACE-100BB5044D8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1" name="正方形/長方形 780">
          <a:extLst>
            <a:ext uri="{FF2B5EF4-FFF2-40B4-BE49-F238E27FC236}">
              <a16:creationId xmlns:a16="http://schemas.microsoft.com/office/drawing/2014/main" id="{C3172947-83B1-47AF-BD8D-BC6F30DE853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2" name="正方形/長方形 781">
          <a:extLst>
            <a:ext uri="{FF2B5EF4-FFF2-40B4-BE49-F238E27FC236}">
              <a16:creationId xmlns:a16="http://schemas.microsoft.com/office/drawing/2014/main" id="{C9B5EC9D-1645-4D2A-8B78-32660C3C857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3" name="正方形/長方形 782">
          <a:extLst>
            <a:ext uri="{FF2B5EF4-FFF2-40B4-BE49-F238E27FC236}">
              <a16:creationId xmlns:a16="http://schemas.microsoft.com/office/drawing/2014/main" id="{A4D11747-43AF-4869-9FBC-EBB40E047EE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4" name="正方形/長方形 783">
          <a:extLst>
            <a:ext uri="{FF2B5EF4-FFF2-40B4-BE49-F238E27FC236}">
              <a16:creationId xmlns:a16="http://schemas.microsoft.com/office/drawing/2014/main" id="{911437C6-454C-4F55-9F39-4412500B9E0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5" name="正方形/長方形 784">
          <a:extLst>
            <a:ext uri="{FF2B5EF4-FFF2-40B4-BE49-F238E27FC236}">
              <a16:creationId xmlns:a16="http://schemas.microsoft.com/office/drawing/2014/main" id="{55B9EF6E-BEAB-45C2-A248-2C41761A539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6" name="正方形/長方形 785">
          <a:extLst>
            <a:ext uri="{FF2B5EF4-FFF2-40B4-BE49-F238E27FC236}">
              <a16:creationId xmlns:a16="http://schemas.microsoft.com/office/drawing/2014/main" id="{E2C65831-157D-4EF4-8FDF-8874BB170501}"/>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7" name="テキスト ボックス 786">
          <a:extLst>
            <a:ext uri="{FF2B5EF4-FFF2-40B4-BE49-F238E27FC236}">
              <a16:creationId xmlns:a16="http://schemas.microsoft.com/office/drawing/2014/main" id="{99FB5123-4B7B-480F-95B4-716E63A2874C}"/>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8" name="直線コネクタ 787">
          <a:extLst>
            <a:ext uri="{FF2B5EF4-FFF2-40B4-BE49-F238E27FC236}">
              <a16:creationId xmlns:a16="http://schemas.microsoft.com/office/drawing/2014/main" id="{BD93FD2C-06CD-4F90-AFC2-D35D90FEC0B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89" name="直線コネクタ 788">
          <a:extLst>
            <a:ext uri="{FF2B5EF4-FFF2-40B4-BE49-F238E27FC236}">
              <a16:creationId xmlns:a16="http://schemas.microsoft.com/office/drawing/2014/main" id="{14BA8F5B-896A-46A5-BA82-DE72AEF88866}"/>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90" name="テキスト ボックス 789">
          <a:extLst>
            <a:ext uri="{FF2B5EF4-FFF2-40B4-BE49-F238E27FC236}">
              <a16:creationId xmlns:a16="http://schemas.microsoft.com/office/drawing/2014/main" id="{A22134FA-D7F3-4692-B870-87B040878718}"/>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1" name="直線コネクタ 790">
          <a:extLst>
            <a:ext uri="{FF2B5EF4-FFF2-40B4-BE49-F238E27FC236}">
              <a16:creationId xmlns:a16="http://schemas.microsoft.com/office/drawing/2014/main" id="{F4962BBA-2295-4BD4-A53B-CD52F6F719DB}"/>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2" name="テキスト ボックス 791">
          <a:extLst>
            <a:ext uri="{FF2B5EF4-FFF2-40B4-BE49-F238E27FC236}">
              <a16:creationId xmlns:a16="http://schemas.microsoft.com/office/drawing/2014/main" id="{C2FF27F5-3BD7-46BA-AC2B-456F003E80BA}"/>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3" name="直線コネクタ 792">
          <a:extLst>
            <a:ext uri="{FF2B5EF4-FFF2-40B4-BE49-F238E27FC236}">
              <a16:creationId xmlns:a16="http://schemas.microsoft.com/office/drawing/2014/main" id="{EAF81B1B-B62A-4C2D-8E98-10727DBA0DAD}"/>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4" name="テキスト ボックス 793">
          <a:extLst>
            <a:ext uri="{FF2B5EF4-FFF2-40B4-BE49-F238E27FC236}">
              <a16:creationId xmlns:a16="http://schemas.microsoft.com/office/drawing/2014/main" id="{A261EAF9-9244-4897-B613-AA3C36556DBC}"/>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5" name="直線コネクタ 794">
          <a:extLst>
            <a:ext uri="{FF2B5EF4-FFF2-40B4-BE49-F238E27FC236}">
              <a16:creationId xmlns:a16="http://schemas.microsoft.com/office/drawing/2014/main" id="{8E46F378-91F5-4E50-A698-E60ABA244A76}"/>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6" name="テキスト ボックス 795">
          <a:extLst>
            <a:ext uri="{FF2B5EF4-FFF2-40B4-BE49-F238E27FC236}">
              <a16:creationId xmlns:a16="http://schemas.microsoft.com/office/drawing/2014/main" id="{2315596A-7D43-4D53-BC8C-0B55D9BD748B}"/>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7" name="直線コネクタ 796">
          <a:extLst>
            <a:ext uri="{FF2B5EF4-FFF2-40B4-BE49-F238E27FC236}">
              <a16:creationId xmlns:a16="http://schemas.microsoft.com/office/drawing/2014/main" id="{70AD9578-F197-42E4-A51E-2DC25257C763}"/>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98" name="テキスト ボックス 797">
          <a:extLst>
            <a:ext uri="{FF2B5EF4-FFF2-40B4-BE49-F238E27FC236}">
              <a16:creationId xmlns:a16="http://schemas.microsoft.com/office/drawing/2014/main" id="{ACDC932A-1976-40DD-8C7B-80A2763FE43C}"/>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99" name="直線コネクタ 798">
          <a:extLst>
            <a:ext uri="{FF2B5EF4-FFF2-40B4-BE49-F238E27FC236}">
              <a16:creationId xmlns:a16="http://schemas.microsoft.com/office/drawing/2014/main" id="{22EF215C-EF34-4891-9688-2BF59B13A774}"/>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00" name="テキスト ボックス 799">
          <a:extLst>
            <a:ext uri="{FF2B5EF4-FFF2-40B4-BE49-F238E27FC236}">
              <a16:creationId xmlns:a16="http://schemas.microsoft.com/office/drawing/2014/main" id="{A203A875-3C74-4648-A4DE-C316B24D2BF2}"/>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1" name="直線コネクタ 800">
          <a:extLst>
            <a:ext uri="{FF2B5EF4-FFF2-40B4-BE49-F238E27FC236}">
              <a16:creationId xmlns:a16="http://schemas.microsoft.com/office/drawing/2014/main" id="{2416151B-2EB5-43F1-9D55-1D7E2D0C49B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2" name="テキスト ボックス 801">
          <a:extLst>
            <a:ext uri="{FF2B5EF4-FFF2-40B4-BE49-F238E27FC236}">
              <a16:creationId xmlns:a16="http://schemas.microsoft.com/office/drawing/2014/main" id="{948B6074-169D-4A1B-9EA4-8D6B99CB903F}"/>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3" name="【児童館】&#10;一人当たり面積グラフ枠">
          <a:extLst>
            <a:ext uri="{FF2B5EF4-FFF2-40B4-BE49-F238E27FC236}">
              <a16:creationId xmlns:a16="http://schemas.microsoft.com/office/drawing/2014/main" id="{C749772F-17A5-49C0-A32F-F0D9B81A2768}"/>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81643</xdr:rowOff>
    </xdr:from>
    <xdr:to>
      <xdr:col>116</xdr:col>
      <xdr:colOff>62864</xdr:colOff>
      <xdr:row>86</xdr:row>
      <xdr:rowOff>70757</xdr:rowOff>
    </xdr:to>
    <xdr:cxnSp macro="">
      <xdr:nvCxnSpPr>
        <xdr:cNvPr id="804" name="直線コネクタ 803">
          <a:extLst>
            <a:ext uri="{FF2B5EF4-FFF2-40B4-BE49-F238E27FC236}">
              <a16:creationId xmlns:a16="http://schemas.microsoft.com/office/drawing/2014/main" id="{B63ADFD4-EC22-4959-AE38-22518E1CBED9}"/>
            </a:ext>
          </a:extLst>
        </xdr:cNvPr>
        <xdr:cNvCxnSpPr/>
      </xdr:nvCxnSpPr>
      <xdr:spPr>
        <a:xfrm flipV="1">
          <a:off x="22160864" y="13454743"/>
          <a:ext cx="0" cy="1360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74584</xdr:rowOff>
    </xdr:from>
    <xdr:ext cx="469744" cy="259045"/>
    <xdr:sp macro="" textlink="">
      <xdr:nvSpPr>
        <xdr:cNvPr id="805" name="【児童館】&#10;一人当たり面積最小値テキスト">
          <a:extLst>
            <a:ext uri="{FF2B5EF4-FFF2-40B4-BE49-F238E27FC236}">
              <a16:creationId xmlns:a16="http://schemas.microsoft.com/office/drawing/2014/main" id="{359FBEF4-D41B-48FC-9016-A0521D0D82AE}"/>
            </a:ext>
          </a:extLst>
        </xdr:cNvPr>
        <xdr:cNvSpPr txBox="1"/>
      </xdr:nvSpPr>
      <xdr:spPr>
        <a:xfrm>
          <a:off x="22199600" y="148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70757</xdr:rowOff>
    </xdr:from>
    <xdr:to>
      <xdr:col>116</xdr:col>
      <xdr:colOff>152400</xdr:colOff>
      <xdr:row>86</xdr:row>
      <xdr:rowOff>70757</xdr:rowOff>
    </xdr:to>
    <xdr:cxnSp macro="">
      <xdr:nvCxnSpPr>
        <xdr:cNvPr id="806" name="直線コネクタ 805">
          <a:extLst>
            <a:ext uri="{FF2B5EF4-FFF2-40B4-BE49-F238E27FC236}">
              <a16:creationId xmlns:a16="http://schemas.microsoft.com/office/drawing/2014/main" id="{8347F0D5-20ED-4958-BDE5-CA6ECCB684FB}"/>
            </a:ext>
          </a:extLst>
        </xdr:cNvPr>
        <xdr:cNvCxnSpPr/>
      </xdr:nvCxnSpPr>
      <xdr:spPr>
        <a:xfrm>
          <a:off x="22072600" y="1481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28320</xdr:rowOff>
    </xdr:from>
    <xdr:ext cx="469744" cy="259045"/>
    <xdr:sp macro="" textlink="">
      <xdr:nvSpPr>
        <xdr:cNvPr id="807" name="【児童館】&#10;一人当たり面積最大値テキスト">
          <a:extLst>
            <a:ext uri="{FF2B5EF4-FFF2-40B4-BE49-F238E27FC236}">
              <a16:creationId xmlns:a16="http://schemas.microsoft.com/office/drawing/2014/main" id="{502EF090-C52F-4C7C-AC73-E04BFE0E3241}"/>
            </a:ext>
          </a:extLst>
        </xdr:cNvPr>
        <xdr:cNvSpPr txBox="1"/>
      </xdr:nvSpPr>
      <xdr:spPr>
        <a:xfrm>
          <a:off x="22199600" y="1322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81643</xdr:rowOff>
    </xdr:from>
    <xdr:to>
      <xdr:col>116</xdr:col>
      <xdr:colOff>152400</xdr:colOff>
      <xdr:row>78</xdr:row>
      <xdr:rowOff>81643</xdr:rowOff>
    </xdr:to>
    <xdr:cxnSp macro="">
      <xdr:nvCxnSpPr>
        <xdr:cNvPr id="808" name="直線コネクタ 807">
          <a:extLst>
            <a:ext uri="{FF2B5EF4-FFF2-40B4-BE49-F238E27FC236}">
              <a16:creationId xmlns:a16="http://schemas.microsoft.com/office/drawing/2014/main" id="{06D5C718-1993-4F5D-BA8C-AC1D46B62F83}"/>
            </a:ext>
          </a:extLst>
        </xdr:cNvPr>
        <xdr:cNvCxnSpPr/>
      </xdr:nvCxnSpPr>
      <xdr:spPr>
        <a:xfrm>
          <a:off x="22072600" y="1345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4734</xdr:rowOff>
    </xdr:from>
    <xdr:ext cx="469744" cy="259045"/>
    <xdr:sp macro="" textlink="">
      <xdr:nvSpPr>
        <xdr:cNvPr id="809" name="【児童館】&#10;一人当たり面積平均値テキスト">
          <a:extLst>
            <a:ext uri="{FF2B5EF4-FFF2-40B4-BE49-F238E27FC236}">
              <a16:creationId xmlns:a16="http://schemas.microsoft.com/office/drawing/2014/main" id="{79AD0254-E7F5-4BAC-8CB3-0C27991F75D3}"/>
            </a:ext>
          </a:extLst>
        </xdr:cNvPr>
        <xdr:cNvSpPr txBox="1"/>
      </xdr:nvSpPr>
      <xdr:spPr>
        <a:xfrm>
          <a:off x="22199600" y="14235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153307</xdr:rowOff>
    </xdr:from>
    <xdr:to>
      <xdr:col>116</xdr:col>
      <xdr:colOff>114300</xdr:colOff>
      <xdr:row>84</xdr:row>
      <xdr:rowOff>83457</xdr:rowOff>
    </xdr:to>
    <xdr:sp macro="" textlink="">
      <xdr:nvSpPr>
        <xdr:cNvPr id="810" name="フローチャート: 判断 809">
          <a:extLst>
            <a:ext uri="{FF2B5EF4-FFF2-40B4-BE49-F238E27FC236}">
              <a16:creationId xmlns:a16="http://schemas.microsoft.com/office/drawing/2014/main" id="{9AA32892-F661-44E3-8B50-280895C16020}"/>
            </a:ext>
          </a:extLst>
        </xdr:cNvPr>
        <xdr:cNvSpPr/>
      </xdr:nvSpPr>
      <xdr:spPr>
        <a:xfrm>
          <a:off x="22110700" y="1438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153307</xdr:rowOff>
    </xdr:from>
    <xdr:to>
      <xdr:col>112</xdr:col>
      <xdr:colOff>38100</xdr:colOff>
      <xdr:row>84</xdr:row>
      <xdr:rowOff>83457</xdr:rowOff>
    </xdr:to>
    <xdr:sp macro="" textlink="">
      <xdr:nvSpPr>
        <xdr:cNvPr id="811" name="フローチャート: 判断 810">
          <a:extLst>
            <a:ext uri="{FF2B5EF4-FFF2-40B4-BE49-F238E27FC236}">
              <a16:creationId xmlns:a16="http://schemas.microsoft.com/office/drawing/2014/main" id="{B48068ED-C63D-44F2-8AA1-CB8BA6E7AA91}"/>
            </a:ext>
          </a:extLst>
        </xdr:cNvPr>
        <xdr:cNvSpPr/>
      </xdr:nvSpPr>
      <xdr:spPr>
        <a:xfrm>
          <a:off x="21272500" y="1438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55336</xdr:rowOff>
    </xdr:from>
    <xdr:to>
      <xdr:col>107</xdr:col>
      <xdr:colOff>101600</xdr:colOff>
      <xdr:row>83</xdr:row>
      <xdr:rowOff>156936</xdr:rowOff>
    </xdr:to>
    <xdr:sp macro="" textlink="">
      <xdr:nvSpPr>
        <xdr:cNvPr id="812" name="フローチャート: 判断 811">
          <a:extLst>
            <a:ext uri="{FF2B5EF4-FFF2-40B4-BE49-F238E27FC236}">
              <a16:creationId xmlns:a16="http://schemas.microsoft.com/office/drawing/2014/main" id="{F9150931-BBFA-418A-9B35-A6C041D5DA5D}"/>
            </a:ext>
          </a:extLst>
        </xdr:cNvPr>
        <xdr:cNvSpPr/>
      </xdr:nvSpPr>
      <xdr:spPr>
        <a:xfrm>
          <a:off x="20383500" y="1428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11793</xdr:rowOff>
    </xdr:from>
    <xdr:to>
      <xdr:col>102</xdr:col>
      <xdr:colOff>165100</xdr:colOff>
      <xdr:row>83</xdr:row>
      <xdr:rowOff>113393</xdr:rowOff>
    </xdr:to>
    <xdr:sp macro="" textlink="">
      <xdr:nvSpPr>
        <xdr:cNvPr id="813" name="フローチャート: 判断 812">
          <a:extLst>
            <a:ext uri="{FF2B5EF4-FFF2-40B4-BE49-F238E27FC236}">
              <a16:creationId xmlns:a16="http://schemas.microsoft.com/office/drawing/2014/main" id="{4C98C953-82A7-48DD-800E-869E165B6174}"/>
            </a:ext>
          </a:extLst>
        </xdr:cNvPr>
        <xdr:cNvSpPr/>
      </xdr:nvSpPr>
      <xdr:spPr>
        <a:xfrm>
          <a:off x="19494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66221</xdr:rowOff>
    </xdr:from>
    <xdr:to>
      <xdr:col>98</xdr:col>
      <xdr:colOff>38100</xdr:colOff>
      <xdr:row>83</xdr:row>
      <xdr:rowOff>167821</xdr:rowOff>
    </xdr:to>
    <xdr:sp macro="" textlink="">
      <xdr:nvSpPr>
        <xdr:cNvPr id="814" name="フローチャート: 判断 813">
          <a:extLst>
            <a:ext uri="{FF2B5EF4-FFF2-40B4-BE49-F238E27FC236}">
              <a16:creationId xmlns:a16="http://schemas.microsoft.com/office/drawing/2014/main" id="{23BE98DB-2CFA-400E-824F-5AECDDEE194F}"/>
            </a:ext>
          </a:extLst>
        </xdr:cNvPr>
        <xdr:cNvSpPr/>
      </xdr:nvSpPr>
      <xdr:spPr>
        <a:xfrm>
          <a:off x="18605500" y="1429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F45B5ECD-BD0A-4971-9C99-8039DF900717}"/>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288A7908-08F2-421A-8471-12520B3310C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3DEEBE58-4B54-4FB1-BD62-1090D12E4902}"/>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DE2C8FCC-07F3-43E8-80FF-8651787808BC}"/>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E3AAD44A-CDF1-4591-8CFF-FA3E7ACDF654}"/>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115207</xdr:rowOff>
    </xdr:from>
    <xdr:to>
      <xdr:col>116</xdr:col>
      <xdr:colOff>114300</xdr:colOff>
      <xdr:row>86</xdr:row>
      <xdr:rowOff>45357</xdr:rowOff>
    </xdr:to>
    <xdr:sp macro="" textlink="">
      <xdr:nvSpPr>
        <xdr:cNvPr id="820" name="楕円 819">
          <a:extLst>
            <a:ext uri="{FF2B5EF4-FFF2-40B4-BE49-F238E27FC236}">
              <a16:creationId xmlns:a16="http://schemas.microsoft.com/office/drawing/2014/main" id="{95C4601B-A4A0-4288-A951-08E46B4177BE}"/>
            </a:ext>
          </a:extLst>
        </xdr:cNvPr>
        <xdr:cNvSpPr/>
      </xdr:nvSpPr>
      <xdr:spPr>
        <a:xfrm>
          <a:off x="22110700" y="1468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30134</xdr:rowOff>
    </xdr:from>
    <xdr:ext cx="469744" cy="259045"/>
    <xdr:sp macro="" textlink="">
      <xdr:nvSpPr>
        <xdr:cNvPr id="821" name="【児童館】&#10;一人当たり面積該当値テキスト">
          <a:extLst>
            <a:ext uri="{FF2B5EF4-FFF2-40B4-BE49-F238E27FC236}">
              <a16:creationId xmlns:a16="http://schemas.microsoft.com/office/drawing/2014/main" id="{6E355CAE-7091-4857-B242-D87ADB444AB5}"/>
            </a:ext>
          </a:extLst>
        </xdr:cNvPr>
        <xdr:cNvSpPr txBox="1"/>
      </xdr:nvSpPr>
      <xdr:spPr>
        <a:xfrm>
          <a:off x="22199600" y="14603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115207</xdr:rowOff>
    </xdr:from>
    <xdr:to>
      <xdr:col>112</xdr:col>
      <xdr:colOff>38100</xdr:colOff>
      <xdr:row>86</xdr:row>
      <xdr:rowOff>45357</xdr:rowOff>
    </xdr:to>
    <xdr:sp macro="" textlink="">
      <xdr:nvSpPr>
        <xdr:cNvPr id="822" name="楕円 821">
          <a:extLst>
            <a:ext uri="{FF2B5EF4-FFF2-40B4-BE49-F238E27FC236}">
              <a16:creationId xmlns:a16="http://schemas.microsoft.com/office/drawing/2014/main" id="{BC02CC81-547D-4B0C-9178-D09A8858358D}"/>
            </a:ext>
          </a:extLst>
        </xdr:cNvPr>
        <xdr:cNvSpPr/>
      </xdr:nvSpPr>
      <xdr:spPr>
        <a:xfrm>
          <a:off x="21272500" y="1468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166007</xdr:rowOff>
    </xdr:from>
    <xdr:to>
      <xdr:col>116</xdr:col>
      <xdr:colOff>63500</xdr:colOff>
      <xdr:row>85</xdr:row>
      <xdr:rowOff>166007</xdr:rowOff>
    </xdr:to>
    <xdr:cxnSp macro="">
      <xdr:nvCxnSpPr>
        <xdr:cNvPr id="823" name="直線コネクタ 822">
          <a:extLst>
            <a:ext uri="{FF2B5EF4-FFF2-40B4-BE49-F238E27FC236}">
              <a16:creationId xmlns:a16="http://schemas.microsoft.com/office/drawing/2014/main" id="{4DAAE01A-DE14-40BF-8BF5-4EC278827197}"/>
            </a:ext>
          </a:extLst>
        </xdr:cNvPr>
        <xdr:cNvCxnSpPr/>
      </xdr:nvCxnSpPr>
      <xdr:spPr>
        <a:xfrm>
          <a:off x="21323300" y="147392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115207</xdr:rowOff>
    </xdr:from>
    <xdr:to>
      <xdr:col>107</xdr:col>
      <xdr:colOff>101600</xdr:colOff>
      <xdr:row>86</xdr:row>
      <xdr:rowOff>45357</xdr:rowOff>
    </xdr:to>
    <xdr:sp macro="" textlink="">
      <xdr:nvSpPr>
        <xdr:cNvPr id="824" name="楕円 823">
          <a:extLst>
            <a:ext uri="{FF2B5EF4-FFF2-40B4-BE49-F238E27FC236}">
              <a16:creationId xmlns:a16="http://schemas.microsoft.com/office/drawing/2014/main" id="{14076F79-C328-472E-99B0-73AC6F27A8F2}"/>
            </a:ext>
          </a:extLst>
        </xdr:cNvPr>
        <xdr:cNvSpPr/>
      </xdr:nvSpPr>
      <xdr:spPr>
        <a:xfrm>
          <a:off x="20383500" y="1468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166007</xdr:rowOff>
    </xdr:from>
    <xdr:to>
      <xdr:col>111</xdr:col>
      <xdr:colOff>177800</xdr:colOff>
      <xdr:row>85</xdr:row>
      <xdr:rowOff>166007</xdr:rowOff>
    </xdr:to>
    <xdr:cxnSp macro="">
      <xdr:nvCxnSpPr>
        <xdr:cNvPr id="825" name="直線コネクタ 824">
          <a:extLst>
            <a:ext uri="{FF2B5EF4-FFF2-40B4-BE49-F238E27FC236}">
              <a16:creationId xmlns:a16="http://schemas.microsoft.com/office/drawing/2014/main" id="{80053A6D-0072-4B1B-92F9-BB4D004B50A3}"/>
            </a:ext>
          </a:extLst>
        </xdr:cNvPr>
        <xdr:cNvCxnSpPr/>
      </xdr:nvCxnSpPr>
      <xdr:spPr>
        <a:xfrm>
          <a:off x="20434300" y="147392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126093</xdr:rowOff>
    </xdr:from>
    <xdr:to>
      <xdr:col>102</xdr:col>
      <xdr:colOff>165100</xdr:colOff>
      <xdr:row>86</xdr:row>
      <xdr:rowOff>56243</xdr:rowOff>
    </xdr:to>
    <xdr:sp macro="" textlink="">
      <xdr:nvSpPr>
        <xdr:cNvPr id="826" name="楕円 825">
          <a:extLst>
            <a:ext uri="{FF2B5EF4-FFF2-40B4-BE49-F238E27FC236}">
              <a16:creationId xmlns:a16="http://schemas.microsoft.com/office/drawing/2014/main" id="{9D8254BD-6F2C-4F8B-8015-52A0BD703DA8}"/>
            </a:ext>
          </a:extLst>
        </xdr:cNvPr>
        <xdr:cNvSpPr/>
      </xdr:nvSpPr>
      <xdr:spPr>
        <a:xfrm>
          <a:off x="194945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166007</xdr:rowOff>
    </xdr:from>
    <xdr:to>
      <xdr:col>107</xdr:col>
      <xdr:colOff>50800</xdr:colOff>
      <xdr:row>86</xdr:row>
      <xdr:rowOff>5443</xdr:rowOff>
    </xdr:to>
    <xdr:cxnSp macro="">
      <xdr:nvCxnSpPr>
        <xdr:cNvPr id="827" name="直線コネクタ 826">
          <a:extLst>
            <a:ext uri="{FF2B5EF4-FFF2-40B4-BE49-F238E27FC236}">
              <a16:creationId xmlns:a16="http://schemas.microsoft.com/office/drawing/2014/main" id="{F0E10262-768A-43BA-B8F4-03AE5F041D0F}"/>
            </a:ext>
          </a:extLst>
        </xdr:cNvPr>
        <xdr:cNvCxnSpPr/>
      </xdr:nvCxnSpPr>
      <xdr:spPr>
        <a:xfrm flipV="1">
          <a:off x="19545300" y="147392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68943</xdr:rowOff>
    </xdr:from>
    <xdr:to>
      <xdr:col>98</xdr:col>
      <xdr:colOff>38100</xdr:colOff>
      <xdr:row>84</xdr:row>
      <xdr:rowOff>170543</xdr:rowOff>
    </xdr:to>
    <xdr:sp macro="" textlink="">
      <xdr:nvSpPr>
        <xdr:cNvPr id="828" name="楕円 827">
          <a:extLst>
            <a:ext uri="{FF2B5EF4-FFF2-40B4-BE49-F238E27FC236}">
              <a16:creationId xmlns:a16="http://schemas.microsoft.com/office/drawing/2014/main" id="{5D816A3E-05AB-44C2-B8C1-F1764A4E261A}"/>
            </a:ext>
          </a:extLst>
        </xdr:cNvPr>
        <xdr:cNvSpPr/>
      </xdr:nvSpPr>
      <xdr:spPr>
        <a:xfrm>
          <a:off x="186055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119743</xdr:rowOff>
    </xdr:from>
    <xdr:to>
      <xdr:col>102</xdr:col>
      <xdr:colOff>114300</xdr:colOff>
      <xdr:row>86</xdr:row>
      <xdr:rowOff>5443</xdr:rowOff>
    </xdr:to>
    <xdr:cxnSp macro="">
      <xdr:nvCxnSpPr>
        <xdr:cNvPr id="829" name="直線コネクタ 828">
          <a:extLst>
            <a:ext uri="{FF2B5EF4-FFF2-40B4-BE49-F238E27FC236}">
              <a16:creationId xmlns:a16="http://schemas.microsoft.com/office/drawing/2014/main" id="{BC6265C0-EF65-4E53-BC40-9EA6D4CB48B3}"/>
            </a:ext>
          </a:extLst>
        </xdr:cNvPr>
        <xdr:cNvCxnSpPr/>
      </xdr:nvCxnSpPr>
      <xdr:spPr>
        <a:xfrm>
          <a:off x="18656300" y="14521543"/>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99984</xdr:rowOff>
    </xdr:from>
    <xdr:ext cx="469744" cy="259045"/>
    <xdr:sp macro="" textlink="">
      <xdr:nvSpPr>
        <xdr:cNvPr id="830" name="n_1aveValue【児童館】&#10;一人当たり面積">
          <a:extLst>
            <a:ext uri="{FF2B5EF4-FFF2-40B4-BE49-F238E27FC236}">
              <a16:creationId xmlns:a16="http://schemas.microsoft.com/office/drawing/2014/main" id="{CD8C4378-39E6-4AE0-B4DA-398584D6184F}"/>
            </a:ext>
          </a:extLst>
        </xdr:cNvPr>
        <xdr:cNvSpPr txBox="1"/>
      </xdr:nvSpPr>
      <xdr:spPr>
        <a:xfrm>
          <a:off x="21075727" y="1415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2013</xdr:rowOff>
    </xdr:from>
    <xdr:ext cx="469744" cy="259045"/>
    <xdr:sp macro="" textlink="">
      <xdr:nvSpPr>
        <xdr:cNvPr id="831" name="n_2aveValue【児童館】&#10;一人当たり面積">
          <a:extLst>
            <a:ext uri="{FF2B5EF4-FFF2-40B4-BE49-F238E27FC236}">
              <a16:creationId xmlns:a16="http://schemas.microsoft.com/office/drawing/2014/main" id="{F1B2ED33-45B1-4167-B6F4-C6C8148178D9}"/>
            </a:ext>
          </a:extLst>
        </xdr:cNvPr>
        <xdr:cNvSpPr txBox="1"/>
      </xdr:nvSpPr>
      <xdr:spPr>
        <a:xfrm>
          <a:off x="20199427" y="1406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129920</xdr:rowOff>
    </xdr:from>
    <xdr:ext cx="469744" cy="259045"/>
    <xdr:sp macro="" textlink="">
      <xdr:nvSpPr>
        <xdr:cNvPr id="832" name="n_3aveValue【児童館】&#10;一人当たり面積">
          <a:extLst>
            <a:ext uri="{FF2B5EF4-FFF2-40B4-BE49-F238E27FC236}">
              <a16:creationId xmlns:a16="http://schemas.microsoft.com/office/drawing/2014/main" id="{D9321807-4B33-455E-B8D3-0FD7EBC57AE8}"/>
            </a:ext>
          </a:extLst>
        </xdr:cNvPr>
        <xdr:cNvSpPr txBox="1"/>
      </xdr:nvSpPr>
      <xdr:spPr>
        <a:xfrm>
          <a:off x="19310427" y="1401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12898</xdr:rowOff>
    </xdr:from>
    <xdr:ext cx="469744" cy="259045"/>
    <xdr:sp macro="" textlink="">
      <xdr:nvSpPr>
        <xdr:cNvPr id="833" name="n_4aveValue【児童館】&#10;一人当たり面積">
          <a:extLst>
            <a:ext uri="{FF2B5EF4-FFF2-40B4-BE49-F238E27FC236}">
              <a16:creationId xmlns:a16="http://schemas.microsoft.com/office/drawing/2014/main" id="{9A01B7F7-0AEA-4042-AC82-B3634A26CFB8}"/>
            </a:ext>
          </a:extLst>
        </xdr:cNvPr>
        <xdr:cNvSpPr txBox="1"/>
      </xdr:nvSpPr>
      <xdr:spPr>
        <a:xfrm>
          <a:off x="18421427" y="1407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36484</xdr:rowOff>
    </xdr:from>
    <xdr:ext cx="469744" cy="259045"/>
    <xdr:sp macro="" textlink="">
      <xdr:nvSpPr>
        <xdr:cNvPr id="834" name="n_1mainValue【児童館】&#10;一人当たり面積">
          <a:extLst>
            <a:ext uri="{FF2B5EF4-FFF2-40B4-BE49-F238E27FC236}">
              <a16:creationId xmlns:a16="http://schemas.microsoft.com/office/drawing/2014/main" id="{542E9DDC-EC41-46AF-991A-DB4DC898DBEB}"/>
            </a:ext>
          </a:extLst>
        </xdr:cNvPr>
        <xdr:cNvSpPr txBox="1"/>
      </xdr:nvSpPr>
      <xdr:spPr>
        <a:xfrm>
          <a:off x="21075727" y="1478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36484</xdr:rowOff>
    </xdr:from>
    <xdr:ext cx="469744" cy="259045"/>
    <xdr:sp macro="" textlink="">
      <xdr:nvSpPr>
        <xdr:cNvPr id="835" name="n_2mainValue【児童館】&#10;一人当たり面積">
          <a:extLst>
            <a:ext uri="{FF2B5EF4-FFF2-40B4-BE49-F238E27FC236}">
              <a16:creationId xmlns:a16="http://schemas.microsoft.com/office/drawing/2014/main" id="{E0AF0387-CD8E-45E8-8D08-13833FB8B985}"/>
            </a:ext>
          </a:extLst>
        </xdr:cNvPr>
        <xdr:cNvSpPr txBox="1"/>
      </xdr:nvSpPr>
      <xdr:spPr>
        <a:xfrm>
          <a:off x="20199427" y="1478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47370</xdr:rowOff>
    </xdr:from>
    <xdr:ext cx="469744" cy="259045"/>
    <xdr:sp macro="" textlink="">
      <xdr:nvSpPr>
        <xdr:cNvPr id="836" name="n_3mainValue【児童館】&#10;一人当たり面積">
          <a:extLst>
            <a:ext uri="{FF2B5EF4-FFF2-40B4-BE49-F238E27FC236}">
              <a16:creationId xmlns:a16="http://schemas.microsoft.com/office/drawing/2014/main" id="{00E55347-86DD-44D9-8D63-7B3F3485B6D8}"/>
            </a:ext>
          </a:extLst>
        </xdr:cNvPr>
        <xdr:cNvSpPr txBox="1"/>
      </xdr:nvSpPr>
      <xdr:spPr>
        <a:xfrm>
          <a:off x="19310427" y="1479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161670</xdr:rowOff>
    </xdr:from>
    <xdr:ext cx="469744" cy="259045"/>
    <xdr:sp macro="" textlink="">
      <xdr:nvSpPr>
        <xdr:cNvPr id="837" name="n_4mainValue【児童館】&#10;一人当たり面積">
          <a:extLst>
            <a:ext uri="{FF2B5EF4-FFF2-40B4-BE49-F238E27FC236}">
              <a16:creationId xmlns:a16="http://schemas.microsoft.com/office/drawing/2014/main" id="{3147EF05-79E8-4941-9A4D-5CE865A017F6}"/>
            </a:ext>
          </a:extLst>
        </xdr:cNvPr>
        <xdr:cNvSpPr txBox="1"/>
      </xdr:nvSpPr>
      <xdr:spPr>
        <a:xfrm>
          <a:off x="1842142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8" name="正方形/長方形 837">
          <a:extLst>
            <a:ext uri="{FF2B5EF4-FFF2-40B4-BE49-F238E27FC236}">
              <a16:creationId xmlns:a16="http://schemas.microsoft.com/office/drawing/2014/main" id="{9481FDAE-CD89-4112-AB6D-B94AF9A281D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9" name="正方形/長方形 838">
          <a:extLst>
            <a:ext uri="{FF2B5EF4-FFF2-40B4-BE49-F238E27FC236}">
              <a16:creationId xmlns:a16="http://schemas.microsoft.com/office/drawing/2014/main" id="{C29CDD70-7E4D-4B6B-988A-E4753723B57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0" name="正方形/長方形 839">
          <a:extLst>
            <a:ext uri="{FF2B5EF4-FFF2-40B4-BE49-F238E27FC236}">
              <a16:creationId xmlns:a16="http://schemas.microsoft.com/office/drawing/2014/main" id="{1FC623F3-510A-4918-8507-8FAFFF567AB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1" name="正方形/長方形 840">
          <a:extLst>
            <a:ext uri="{FF2B5EF4-FFF2-40B4-BE49-F238E27FC236}">
              <a16:creationId xmlns:a16="http://schemas.microsoft.com/office/drawing/2014/main" id="{11266C46-B237-4940-BFA3-CFE7E99D89D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2" name="正方形/長方形 841">
          <a:extLst>
            <a:ext uri="{FF2B5EF4-FFF2-40B4-BE49-F238E27FC236}">
              <a16:creationId xmlns:a16="http://schemas.microsoft.com/office/drawing/2014/main" id="{FF6557A9-46DC-40D6-BD70-F22B0764DA3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3" name="正方形/長方形 842">
          <a:extLst>
            <a:ext uri="{FF2B5EF4-FFF2-40B4-BE49-F238E27FC236}">
              <a16:creationId xmlns:a16="http://schemas.microsoft.com/office/drawing/2014/main" id="{0F85CD70-6B69-4453-886D-1AE3C613F2C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4" name="正方形/長方形 843">
          <a:extLst>
            <a:ext uri="{FF2B5EF4-FFF2-40B4-BE49-F238E27FC236}">
              <a16:creationId xmlns:a16="http://schemas.microsoft.com/office/drawing/2014/main" id="{575DBFA5-F074-4F00-A9E9-F741687EA3D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5" name="正方形/長方形 844">
          <a:extLst>
            <a:ext uri="{FF2B5EF4-FFF2-40B4-BE49-F238E27FC236}">
              <a16:creationId xmlns:a16="http://schemas.microsoft.com/office/drawing/2014/main" id="{350E3FE5-FF4D-4663-9F78-E2B6AB65C17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6" name="テキスト ボックス 845">
          <a:extLst>
            <a:ext uri="{FF2B5EF4-FFF2-40B4-BE49-F238E27FC236}">
              <a16:creationId xmlns:a16="http://schemas.microsoft.com/office/drawing/2014/main" id="{39403961-A98F-4795-9A37-B8A96CCBB01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7" name="直線コネクタ 846">
          <a:extLst>
            <a:ext uri="{FF2B5EF4-FFF2-40B4-BE49-F238E27FC236}">
              <a16:creationId xmlns:a16="http://schemas.microsoft.com/office/drawing/2014/main" id="{BA41B48C-995D-4526-9585-C21167A5761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8" name="テキスト ボックス 847">
          <a:extLst>
            <a:ext uri="{FF2B5EF4-FFF2-40B4-BE49-F238E27FC236}">
              <a16:creationId xmlns:a16="http://schemas.microsoft.com/office/drawing/2014/main" id="{BF1285CB-BEE0-43B7-BA11-15CAAE8F20B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9" name="直線コネクタ 848">
          <a:extLst>
            <a:ext uri="{FF2B5EF4-FFF2-40B4-BE49-F238E27FC236}">
              <a16:creationId xmlns:a16="http://schemas.microsoft.com/office/drawing/2014/main" id="{D3A9933E-BB93-4ABF-92AA-4DB94372F28A}"/>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0" name="テキスト ボックス 849">
          <a:extLst>
            <a:ext uri="{FF2B5EF4-FFF2-40B4-BE49-F238E27FC236}">
              <a16:creationId xmlns:a16="http://schemas.microsoft.com/office/drawing/2014/main" id="{762F0FC7-01BB-499E-98BA-49928FCE634C}"/>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1" name="直線コネクタ 850">
          <a:extLst>
            <a:ext uri="{FF2B5EF4-FFF2-40B4-BE49-F238E27FC236}">
              <a16:creationId xmlns:a16="http://schemas.microsoft.com/office/drawing/2014/main" id="{67B9AA62-DA35-4AB9-B413-3821B6BCB13D}"/>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2" name="テキスト ボックス 851">
          <a:extLst>
            <a:ext uri="{FF2B5EF4-FFF2-40B4-BE49-F238E27FC236}">
              <a16:creationId xmlns:a16="http://schemas.microsoft.com/office/drawing/2014/main" id="{78D197DB-B9BE-47C7-BD98-79115CF9ACA3}"/>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3" name="直線コネクタ 852">
          <a:extLst>
            <a:ext uri="{FF2B5EF4-FFF2-40B4-BE49-F238E27FC236}">
              <a16:creationId xmlns:a16="http://schemas.microsoft.com/office/drawing/2014/main" id="{337ADBF6-AA04-476D-892D-8B30588C7709}"/>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4" name="テキスト ボックス 853">
          <a:extLst>
            <a:ext uri="{FF2B5EF4-FFF2-40B4-BE49-F238E27FC236}">
              <a16:creationId xmlns:a16="http://schemas.microsoft.com/office/drawing/2014/main" id="{89FE9BE4-B8E7-4E7E-94CE-481FF24BA3D8}"/>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5" name="直線コネクタ 854">
          <a:extLst>
            <a:ext uri="{FF2B5EF4-FFF2-40B4-BE49-F238E27FC236}">
              <a16:creationId xmlns:a16="http://schemas.microsoft.com/office/drawing/2014/main" id="{6A4495BE-DA15-462C-B367-9DB0222457BA}"/>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6" name="テキスト ボックス 855">
          <a:extLst>
            <a:ext uri="{FF2B5EF4-FFF2-40B4-BE49-F238E27FC236}">
              <a16:creationId xmlns:a16="http://schemas.microsoft.com/office/drawing/2014/main" id="{6F393C75-C859-44A1-9565-1E40F4426C57}"/>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7" name="直線コネクタ 856">
          <a:extLst>
            <a:ext uri="{FF2B5EF4-FFF2-40B4-BE49-F238E27FC236}">
              <a16:creationId xmlns:a16="http://schemas.microsoft.com/office/drawing/2014/main" id="{FBC254BA-E31E-4FC9-BD81-ACABD7464836}"/>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58" name="テキスト ボックス 857">
          <a:extLst>
            <a:ext uri="{FF2B5EF4-FFF2-40B4-BE49-F238E27FC236}">
              <a16:creationId xmlns:a16="http://schemas.microsoft.com/office/drawing/2014/main" id="{67FAB7A0-8EDD-44D1-BA35-8FEE7DE609B1}"/>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9" name="直線コネクタ 858">
          <a:extLst>
            <a:ext uri="{FF2B5EF4-FFF2-40B4-BE49-F238E27FC236}">
              <a16:creationId xmlns:a16="http://schemas.microsoft.com/office/drawing/2014/main" id="{CBE3E8AA-1A5B-4616-A157-19F6AF8C6DC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0" name="【公民館】&#10;有形固定資産減価償却率グラフ枠">
          <a:extLst>
            <a:ext uri="{FF2B5EF4-FFF2-40B4-BE49-F238E27FC236}">
              <a16:creationId xmlns:a16="http://schemas.microsoft.com/office/drawing/2014/main" id="{9F93A731-1434-43C8-BAD4-CFF38CDF645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861" name="直線コネクタ 860">
          <a:extLst>
            <a:ext uri="{FF2B5EF4-FFF2-40B4-BE49-F238E27FC236}">
              <a16:creationId xmlns:a16="http://schemas.microsoft.com/office/drawing/2014/main" id="{B63B9CC9-1EE5-4D5E-A56F-62B261749760}"/>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862" name="【公民館】&#10;有形固定資産減価償却率最小値テキスト">
          <a:extLst>
            <a:ext uri="{FF2B5EF4-FFF2-40B4-BE49-F238E27FC236}">
              <a16:creationId xmlns:a16="http://schemas.microsoft.com/office/drawing/2014/main" id="{E6763663-6986-44C3-845D-12A4A292B146}"/>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863" name="直線コネクタ 862">
          <a:extLst>
            <a:ext uri="{FF2B5EF4-FFF2-40B4-BE49-F238E27FC236}">
              <a16:creationId xmlns:a16="http://schemas.microsoft.com/office/drawing/2014/main" id="{C125E491-2B54-4E6C-B084-4107CA66AAE4}"/>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864" name="【公民館】&#10;有形固定資産減価償却率最大値テキスト">
          <a:extLst>
            <a:ext uri="{FF2B5EF4-FFF2-40B4-BE49-F238E27FC236}">
              <a16:creationId xmlns:a16="http://schemas.microsoft.com/office/drawing/2014/main" id="{F9831728-3806-452E-BA57-D155DE1789AE}"/>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865" name="直線コネクタ 864">
          <a:extLst>
            <a:ext uri="{FF2B5EF4-FFF2-40B4-BE49-F238E27FC236}">
              <a16:creationId xmlns:a16="http://schemas.microsoft.com/office/drawing/2014/main" id="{2BC895DA-FAF7-4756-9E9A-24214772E2BA}"/>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41927</xdr:rowOff>
    </xdr:from>
    <xdr:ext cx="405111" cy="259045"/>
    <xdr:sp macro="" textlink="">
      <xdr:nvSpPr>
        <xdr:cNvPr id="866" name="【公民館】&#10;有形固定資産減価償却率平均値テキスト">
          <a:extLst>
            <a:ext uri="{FF2B5EF4-FFF2-40B4-BE49-F238E27FC236}">
              <a16:creationId xmlns:a16="http://schemas.microsoft.com/office/drawing/2014/main" id="{14FD8812-84FE-41DE-9259-9FE59F01448B}"/>
            </a:ext>
          </a:extLst>
        </xdr:cNvPr>
        <xdr:cNvSpPr txBox="1"/>
      </xdr:nvSpPr>
      <xdr:spPr>
        <a:xfrm>
          <a:off x="16357600" y="1770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867" name="フローチャート: 判断 866">
          <a:extLst>
            <a:ext uri="{FF2B5EF4-FFF2-40B4-BE49-F238E27FC236}">
              <a16:creationId xmlns:a16="http://schemas.microsoft.com/office/drawing/2014/main" id="{7AB633F2-6048-4BA2-B2C9-5510A5793671}"/>
            </a:ext>
          </a:extLst>
        </xdr:cNvPr>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35561</xdr:rowOff>
    </xdr:from>
    <xdr:to>
      <xdr:col>81</xdr:col>
      <xdr:colOff>101600</xdr:colOff>
      <xdr:row>104</xdr:row>
      <xdr:rowOff>137161</xdr:rowOff>
    </xdr:to>
    <xdr:sp macro="" textlink="">
      <xdr:nvSpPr>
        <xdr:cNvPr id="868" name="フローチャート: 判断 867">
          <a:extLst>
            <a:ext uri="{FF2B5EF4-FFF2-40B4-BE49-F238E27FC236}">
              <a16:creationId xmlns:a16="http://schemas.microsoft.com/office/drawing/2014/main" id="{93EAD7C4-B679-4E28-B5EF-D62021626AF7}"/>
            </a:ext>
          </a:extLst>
        </xdr:cNvPr>
        <xdr:cNvSpPr/>
      </xdr:nvSpPr>
      <xdr:spPr>
        <a:xfrm>
          <a:off x="15430500" y="1786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10161</xdr:rowOff>
    </xdr:from>
    <xdr:to>
      <xdr:col>76</xdr:col>
      <xdr:colOff>165100</xdr:colOff>
      <xdr:row>105</xdr:row>
      <xdr:rowOff>111761</xdr:rowOff>
    </xdr:to>
    <xdr:sp macro="" textlink="">
      <xdr:nvSpPr>
        <xdr:cNvPr id="869" name="フローチャート: 判断 868">
          <a:extLst>
            <a:ext uri="{FF2B5EF4-FFF2-40B4-BE49-F238E27FC236}">
              <a16:creationId xmlns:a16="http://schemas.microsoft.com/office/drawing/2014/main" id="{C5ECED4E-0314-4320-B672-66C4B6AEC468}"/>
            </a:ext>
          </a:extLst>
        </xdr:cNvPr>
        <xdr:cNvSpPr/>
      </xdr:nvSpPr>
      <xdr:spPr>
        <a:xfrm>
          <a:off x="145415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161289</xdr:rowOff>
    </xdr:from>
    <xdr:to>
      <xdr:col>72</xdr:col>
      <xdr:colOff>38100</xdr:colOff>
      <xdr:row>105</xdr:row>
      <xdr:rowOff>91439</xdr:rowOff>
    </xdr:to>
    <xdr:sp macro="" textlink="">
      <xdr:nvSpPr>
        <xdr:cNvPr id="870" name="フローチャート: 判断 869">
          <a:extLst>
            <a:ext uri="{FF2B5EF4-FFF2-40B4-BE49-F238E27FC236}">
              <a16:creationId xmlns:a16="http://schemas.microsoft.com/office/drawing/2014/main" id="{AE30FAE2-497D-46AF-8202-FA8B5BDE6425}"/>
            </a:ext>
          </a:extLst>
        </xdr:cNvPr>
        <xdr:cNvSpPr/>
      </xdr:nvSpPr>
      <xdr:spPr>
        <a:xfrm>
          <a:off x="13652500" y="17992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123189</xdr:rowOff>
    </xdr:from>
    <xdr:to>
      <xdr:col>67</xdr:col>
      <xdr:colOff>101600</xdr:colOff>
      <xdr:row>105</xdr:row>
      <xdr:rowOff>53339</xdr:rowOff>
    </xdr:to>
    <xdr:sp macro="" textlink="">
      <xdr:nvSpPr>
        <xdr:cNvPr id="871" name="フローチャート: 判断 870">
          <a:extLst>
            <a:ext uri="{FF2B5EF4-FFF2-40B4-BE49-F238E27FC236}">
              <a16:creationId xmlns:a16="http://schemas.microsoft.com/office/drawing/2014/main" id="{818C45F2-6B16-4F40-BE86-227DFC080D68}"/>
            </a:ext>
          </a:extLst>
        </xdr:cNvPr>
        <xdr:cNvSpPr/>
      </xdr:nvSpPr>
      <xdr:spPr>
        <a:xfrm>
          <a:off x="12763500" y="1795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C3332C4F-2A08-4AD2-B72C-029629D0738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8AC8A2F4-47CE-4310-B204-7DA7ECAD308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71878CBD-64BD-4A0B-940B-67FAE9D5E9C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121B2F57-CE85-4D82-A87C-1F48547DAC6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31FBE1C8-D033-44D6-A26E-3F0D087FDE5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74930</xdr:rowOff>
    </xdr:from>
    <xdr:to>
      <xdr:col>85</xdr:col>
      <xdr:colOff>177800</xdr:colOff>
      <xdr:row>107</xdr:row>
      <xdr:rowOff>5080</xdr:rowOff>
    </xdr:to>
    <xdr:sp macro="" textlink="">
      <xdr:nvSpPr>
        <xdr:cNvPr id="877" name="楕円 876">
          <a:extLst>
            <a:ext uri="{FF2B5EF4-FFF2-40B4-BE49-F238E27FC236}">
              <a16:creationId xmlns:a16="http://schemas.microsoft.com/office/drawing/2014/main" id="{A63CF198-00FD-424D-A9AD-5F56CEA3EAE7}"/>
            </a:ext>
          </a:extLst>
        </xdr:cNvPr>
        <xdr:cNvSpPr/>
      </xdr:nvSpPr>
      <xdr:spPr>
        <a:xfrm>
          <a:off x="16268700" y="1824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161307</xdr:rowOff>
    </xdr:from>
    <xdr:ext cx="405111" cy="259045"/>
    <xdr:sp macro="" textlink="">
      <xdr:nvSpPr>
        <xdr:cNvPr id="878" name="【公民館】&#10;有形固定資産減価償却率該当値テキスト">
          <a:extLst>
            <a:ext uri="{FF2B5EF4-FFF2-40B4-BE49-F238E27FC236}">
              <a16:creationId xmlns:a16="http://schemas.microsoft.com/office/drawing/2014/main" id="{937D4A4A-38BB-4039-822A-1F7D64278ED6}"/>
            </a:ext>
          </a:extLst>
        </xdr:cNvPr>
        <xdr:cNvSpPr txBox="1"/>
      </xdr:nvSpPr>
      <xdr:spPr>
        <a:xfrm>
          <a:off x="16357600" y="1816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55880</xdr:rowOff>
    </xdr:from>
    <xdr:to>
      <xdr:col>81</xdr:col>
      <xdr:colOff>101600</xdr:colOff>
      <xdr:row>106</xdr:row>
      <xdr:rowOff>157480</xdr:rowOff>
    </xdr:to>
    <xdr:sp macro="" textlink="">
      <xdr:nvSpPr>
        <xdr:cNvPr id="879" name="楕円 878">
          <a:extLst>
            <a:ext uri="{FF2B5EF4-FFF2-40B4-BE49-F238E27FC236}">
              <a16:creationId xmlns:a16="http://schemas.microsoft.com/office/drawing/2014/main" id="{A3FAF63D-A9D1-4FBE-94D9-5D2D1B1C23AC}"/>
            </a:ext>
          </a:extLst>
        </xdr:cNvPr>
        <xdr:cNvSpPr/>
      </xdr:nvSpPr>
      <xdr:spPr>
        <a:xfrm>
          <a:off x="15430500" y="182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106680</xdr:rowOff>
    </xdr:from>
    <xdr:to>
      <xdr:col>85</xdr:col>
      <xdr:colOff>127000</xdr:colOff>
      <xdr:row>106</xdr:row>
      <xdr:rowOff>125730</xdr:rowOff>
    </xdr:to>
    <xdr:cxnSp macro="">
      <xdr:nvCxnSpPr>
        <xdr:cNvPr id="880" name="直線コネクタ 879">
          <a:extLst>
            <a:ext uri="{FF2B5EF4-FFF2-40B4-BE49-F238E27FC236}">
              <a16:creationId xmlns:a16="http://schemas.microsoft.com/office/drawing/2014/main" id="{20B5484B-AA43-4328-BAD1-9341DD770F61}"/>
            </a:ext>
          </a:extLst>
        </xdr:cNvPr>
        <xdr:cNvCxnSpPr/>
      </xdr:nvCxnSpPr>
      <xdr:spPr>
        <a:xfrm>
          <a:off x="15481300" y="1828038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41911</xdr:rowOff>
    </xdr:from>
    <xdr:to>
      <xdr:col>76</xdr:col>
      <xdr:colOff>165100</xdr:colOff>
      <xdr:row>106</xdr:row>
      <xdr:rowOff>143511</xdr:rowOff>
    </xdr:to>
    <xdr:sp macro="" textlink="">
      <xdr:nvSpPr>
        <xdr:cNvPr id="881" name="楕円 880">
          <a:extLst>
            <a:ext uri="{FF2B5EF4-FFF2-40B4-BE49-F238E27FC236}">
              <a16:creationId xmlns:a16="http://schemas.microsoft.com/office/drawing/2014/main" id="{6C5342EF-7ABD-4EAB-B3FC-3389FEC0295F}"/>
            </a:ext>
          </a:extLst>
        </xdr:cNvPr>
        <xdr:cNvSpPr/>
      </xdr:nvSpPr>
      <xdr:spPr>
        <a:xfrm>
          <a:off x="14541500" y="1821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92711</xdr:rowOff>
    </xdr:from>
    <xdr:to>
      <xdr:col>81</xdr:col>
      <xdr:colOff>50800</xdr:colOff>
      <xdr:row>106</xdr:row>
      <xdr:rowOff>106680</xdr:rowOff>
    </xdr:to>
    <xdr:cxnSp macro="">
      <xdr:nvCxnSpPr>
        <xdr:cNvPr id="882" name="直線コネクタ 881">
          <a:extLst>
            <a:ext uri="{FF2B5EF4-FFF2-40B4-BE49-F238E27FC236}">
              <a16:creationId xmlns:a16="http://schemas.microsoft.com/office/drawing/2014/main" id="{D09EA04B-520F-4004-9DD0-6BD71FB49C91}"/>
            </a:ext>
          </a:extLst>
        </xdr:cNvPr>
        <xdr:cNvCxnSpPr/>
      </xdr:nvCxnSpPr>
      <xdr:spPr>
        <a:xfrm>
          <a:off x="14592300" y="18266411"/>
          <a:ext cx="889000" cy="1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16511</xdr:rowOff>
    </xdr:from>
    <xdr:to>
      <xdr:col>72</xdr:col>
      <xdr:colOff>38100</xdr:colOff>
      <xdr:row>104</xdr:row>
      <xdr:rowOff>118111</xdr:rowOff>
    </xdr:to>
    <xdr:sp macro="" textlink="">
      <xdr:nvSpPr>
        <xdr:cNvPr id="883" name="楕円 882">
          <a:extLst>
            <a:ext uri="{FF2B5EF4-FFF2-40B4-BE49-F238E27FC236}">
              <a16:creationId xmlns:a16="http://schemas.microsoft.com/office/drawing/2014/main" id="{9B44CA97-C794-46EF-918E-0840BFAE9EB5}"/>
            </a:ext>
          </a:extLst>
        </xdr:cNvPr>
        <xdr:cNvSpPr/>
      </xdr:nvSpPr>
      <xdr:spPr>
        <a:xfrm>
          <a:off x="13652500" y="1784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67311</xdr:rowOff>
    </xdr:from>
    <xdr:to>
      <xdr:col>76</xdr:col>
      <xdr:colOff>114300</xdr:colOff>
      <xdr:row>106</xdr:row>
      <xdr:rowOff>92711</xdr:rowOff>
    </xdr:to>
    <xdr:cxnSp macro="">
      <xdr:nvCxnSpPr>
        <xdr:cNvPr id="884" name="直線コネクタ 883">
          <a:extLst>
            <a:ext uri="{FF2B5EF4-FFF2-40B4-BE49-F238E27FC236}">
              <a16:creationId xmlns:a16="http://schemas.microsoft.com/office/drawing/2014/main" id="{11775D92-C909-4936-9D6A-0291F79884AB}"/>
            </a:ext>
          </a:extLst>
        </xdr:cNvPr>
        <xdr:cNvCxnSpPr/>
      </xdr:nvCxnSpPr>
      <xdr:spPr>
        <a:xfrm>
          <a:off x="13703300" y="17898111"/>
          <a:ext cx="889000" cy="36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16511</xdr:rowOff>
    </xdr:from>
    <xdr:to>
      <xdr:col>67</xdr:col>
      <xdr:colOff>101600</xdr:colOff>
      <xdr:row>104</xdr:row>
      <xdr:rowOff>118111</xdr:rowOff>
    </xdr:to>
    <xdr:sp macro="" textlink="">
      <xdr:nvSpPr>
        <xdr:cNvPr id="885" name="楕円 884">
          <a:extLst>
            <a:ext uri="{FF2B5EF4-FFF2-40B4-BE49-F238E27FC236}">
              <a16:creationId xmlns:a16="http://schemas.microsoft.com/office/drawing/2014/main" id="{1B583EDD-41EA-4230-B3E0-229912AABFBE}"/>
            </a:ext>
          </a:extLst>
        </xdr:cNvPr>
        <xdr:cNvSpPr/>
      </xdr:nvSpPr>
      <xdr:spPr>
        <a:xfrm>
          <a:off x="12763500" y="1784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67311</xdr:rowOff>
    </xdr:from>
    <xdr:to>
      <xdr:col>71</xdr:col>
      <xdr:colOff>177800</xdr:colOff>
      <xdr:row>104</xdr:row>
      <xdr:rowOff>67311</xdr:rowOff>
    </xdr:to>
    <xdr:cxnSp macro="">
      <xdr:nvCxnSpPr>
        <xdr:cNvPr id="886" name="直線コネクタ 885">
          <a:extLst>
            <a:ext uri="{FF2B5EF4-FFF2-40B4-BE49-F238E27FC236}">
              <a16:creationId xmlns:a16="http://schemas.microsoft.com/office/drawing/2014/main" id="{10D3361C-081E-4E9E-B1CF-5DC68E88992D}"/>
            </a:ext>
          </a:extLst>
        </xdr:cNvPr>
        <xdr:cNvCxnSpPr/>
      </xdr:nvCxnSpPr>
      <xdr:spPr>
        <a:xfrm>
          <a:off x="12814300" y="178981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153688</xdr:rowOff>
    </xdr:from>
    <xdr:ext cx="405111" cy="259045"/>
    <xdr:sp macro="" textlink="">
      <xdr:nvSpPr>
        <xdr:cNvPr id="887" name="n_1aveValue【公民館】&#10;有形固定資産減価償却率">
          <a:extLst>
            <a:ext uri="{FF2B5EF4-FFF2-40B4-BE49-F238E27FC236}">
              <a16:creationId xmlns:a16="http://schemas.microsoft.com/office/drawing/2014/main" id="{4FD41F70-F2CD-45CD-8EC8-A5CA8ABB0F32}"/>
            </a:ext>
          </a:extLst>
        </xdr:cNvPr>
        <xdr:cNvSpPr txBox="1"/>
      </xdr:nvSpPr>
      <xdr:spPr>
        <a:xfrm>
          <a:off x="15266044" y="17641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128288</xdr:rowOff>
    </xdr:from>
    <xdr:ext cx="405111" cy="259045"/>
    <xdr:sp macro="" textlink="">
      <xdr:nvSpPr>
        <xdr:cNvPr id="888" name="n_2aveValue【公民館】&#10;有形固定資産減価償却率">
          <a:extLst>
            <a:ext uri="{FF2B5EF4-FFF2-40B4-BE49-F238E27FC236}">
              <a16:creationId xmlns:a16="http://schemas.microsoft.com/office/drawing/2014/main" id="{23CBA1C0-366B-4AA1-B71F-3036BF6DF33C}"/>
            </a:ext>
          </a:extLst>
        </xdr:cNvPr>
        <xdr:cNvSpPr txBox="1"/>
      </xdr:nvSpPr>
      <xdr:spPr>
        <a:xfrm>
          <a:off x="14389744" y="17787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82566</xdr:rowOff>
    </xdr:from>
    <xdr:ext cx="405111" cy="259045"/>
    <xdr:sp macro="" textlink="">
      <xdr:nvSpPr>
        <xdr:cNvPr id="889" name="n_3aveValue【公民館】&#10;有形固定資産減価償却率">
          <a:extLst>
            <a:ext uri="{FF2B5EF4-FFF2-40B4-BE49-F238E27FC236}">
              <a16:creationId xmlns:a16="http://schemas.microsoft.com/office/drawing/2014/main" id="{7EEB97B8-E7EF-4C00-BAC3-41E9A214A1F4}"/>
            </a:ext>
          </a:extLst>
        </xdr:cNvPr>
        <xdr:cNvSpPr txBox="1"/>
      </xdr:nvSpPr>
      <xdr:spPr>
        <a:xfrm>
          <a:off x="13500744" y="18084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44466</xdr:rowOff>
    </xdr:from>
    <xdr:ext cx="405111" cy="259045"/>
    <xdr:sp macro="" textlink="">
      <xdr:nvSpPr>
        <xdr:cNvPr id="890" name="n_4aveValue【公民館】&#10;有形固定資産減価償却率">
          <a:extLst>
            <a:ext uri="{FF2B5EF4-FFF2-40B4-BE49-F238E27FC236}">
              <a16:creationId xmlns:a16="http://schemas.microsoft.com/office/drawing/2014/main" id="{941B81D3-732A-4FE5-AC34-D7EBC2F6590D}"/>
            </a:ext>
          </a:extLst>
        </xdr:cNvPr>
        <xdr:cNvSpPr txBox="1"/>
      </xdr:nvSpPr>
      <xdr:spPr>
        <a:xfrm>
          <a:off x="12611744" y="18046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148607</xdr:rowOff>
    </xdr:from>
    <xdr:ext cx="405111" cy="259045"/>
    <xdr:sp macro="" textlink="">
      <xdr:nvSpPr>
        <xdr:cNvPr id="891" name="n_1mainValue【公民館】&#10;有形固定資産減価償却率">
          <a:extLst>
            <a:ext uri="{FF2B5EF4-FFF2-40B4-BE49-F238E27FC236}">
              <a16:creationId xmlns:a16="http://schemas.microsoft.com/office/drawing/2014/main" id="{64C619D6-397D-45C1-AD14-E6E3888D7FBD}"/>
            </a:ext>
          </a:extLst>
        </xdr:cNvPr>
        <xdr:cNvSpPr txBox="1"/>
      </xdr:nvSpPr>
      <xdr:spPr>
        <a:xfrm>
          <a:off x="15266044" y="1832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134638</xdr:rowOff>
    </xdr:from>
    <xdr:ext cx="405111" cy="259045"/>
    <xdr:sp macro="" textlink="">
      <xdr:nvSpPr>
        <xdr:cNvPr id="892" name="n_2mainValue【公民館】&#10;有形固定資産減価償却率">
          <a:extLst>
            <a:ext uri="{FF2B5EF4-FFF2-40B4-BE49-F238E27FC236}">
              <a16:creationId xmlns:a16="http://schemas.microsoft.com/office/drawing/2014/main" id="{D7C2F4E1-DC23-4BA7-801A-C004975ACAB4}"/>
            </a:ext>
          </a:extLst>
        </xdr:cNvPr>
        <xdr:cNvSpPr txBox="1"/>
      </xdr:nvSpPr>
      <xdr:spPr>
        <a:xfrm>
          <a:off x="14389744" y="18308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134638</xdr:rowOff>
    </xdr:from>
    <xdr:ext cx="405111" cy="259045"/>
    <xdr:sp macro="" textlink="">
      <xdr:nvSpPr>
        <xdr:cNvPr id="893" name="n_3mainValue【公民館】&#10;有形固定資産減価償却率">
          <a:extLst>
            <a:ext uri="{FF2B5EF4-FFF2-40B4-BE49-F238E27FC236}">
              <a16:creationId xmlns:a16="http://schemas.microsoft.com/office/drawing/2014/main" id="{26B5662D-0727-4780-9A40-92BCF7D2A024}"/>
            </a:ext>
          </a:extLst>
        </xdr:cNvPr>
        <xdr:cNvSpPr txBox="1"/>
      </xdr:nvSpPr>
      <xdr:spPr>
        <a:xfrm>
          <a:off x="13500744" y="17622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134638</xdr:rowOff>
    </xdr:from>
    <xdr:ext cx="405111" cy="259045"/>
    <xdr:sp macro="" textlink="">
      <xdr:nvSpPr>
        <xdr:cNvPr id="894" name="n_4mainValue【公民館】&#10;有形固定資産減価償却率">
          <a:extLst>
            <a:ext uri="{FF2B5EF4-FFF2-40B4-BE49-F238E27FC236}">
              <a16:creationId xmlns:a16="http://schemas.microsoft.com/office/drawing/2014/main" id="{DA5E525B-486D-4959-A411-54F9A299FF2A}"/>
            </a:ext>
          </a:extLst>
        </xdr:cNvPr>
        <xdr:cNvSpPr txBox="1"/>
      </xdr:nvSpPr>
      <xdr:spPr>
        <a:xfrm>
          <a:off x="12611744" y="17622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5" name="正方形/長方形 894">
          <a:extLst>
            <a:ext uri="{FF2B5EF4-FFF2-40B4-BE49-F238E27FC236}">
              <a16:creationId xmlns:a16="http://schemas.microsoft.com/office/drawing/2014/main" id="{EC21DA42-408C-4383-A895-0087126E536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6" name="正方形/長方形 895">
          <a:extLst>
            <a:ext uri="{FF2B5EF4-FFF2-40B4-BE49-F238E27FC236}">
              <a16:creationId xmlns:a16="http://schemas.microsoft.com/office/drawing/2014/main" id="{0E77CBF8-DFE9-4EA6-A787-76DF812D361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7" name="正方形/長方形 896">
          <a:extLst>
            <a:ext uri="{FF2B5EF4-FFF2-40B4-BE49-F238E27FC236}">
              <a16:creationId xmlns:a16="http://schemas.microsoft.com/office/drawing/2014/main" id="{633D65A9-F9A1-4521-869C-81752280420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8" name="正方形/長方形 897">
          <a:extLst>
            <a:ext uri="{FF2B5EF4-FFF2-40B4-BE49-F238E27FC236}">
              <a16:creationId xmlns:a16="http://schemas.microsoft.com/office/drawing/2014/main" id="{6A663B8B-EEF7-4207-8B05-9A47655B855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9" name="正方形/長方形 898">
          <a:extLst>
            <a:ext uri="{FF2B5EF4-FFF2-40B4-BE49-F238E27FC236}">
              <a16:creationId xmlns:a16="http://schemas.microsoft.com/office/drawing/2014/main" id="{C0099EA3-E263-49C9-AED5-33B22BAA4E2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0" name="正方形/長方形 899">
          <a:extLst>
            <a:ext uri="{FF2B5EF4-FFF2-40B4-BE49-F238E27FC236}">
              <a16:creationId xmlns:a16="http://schemas.microsoft.com/office/drawing/2014/main" id="{2806079B-ABBF-473C-A7CA-F4B68E80E41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1" name="正方形/長方形 900">
          <a:extLst>
            <a:ext uri="{FF2B5EF4-FFF2-40B4-BE49-F238E27FC236}">
              <a16:creationId xmlns:a16="http://schemas.microsoft.com/office/drawing/2014/main" id="{C0CD5003-1A4D-48C9-B20B-BB7EC09D905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2" name="正方形/長方形 901">
          <a:extLst>
            <a:ext uri="{FF2B5EF4-FFF2-40B4-BE49-F238E27FC236}">
              <a16:creationId xmlns:a16="http://schemas.microsoft.com/office/drawing/2014/main" id="{15ACA6CE-4269-4132-90D1-0782235AD72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3" name="テキスト ボックス 902">
          <a:extLst>
            <a:ext uri="{FF2B5EF4-FFF2-40B4-BE49-F238E27FC236}">
              <a16:creationId xmlns:a16="http://schemas.microsoft.com/office/drawing/2014/main" id="{7CB398EB-453C-4BF4-9833-C24F9CE671F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4" name="直線コネクタ 903">
          <a:extLst>
            <a:ext uri="{FF2B5EF4-FFF2-40B4-BE49-F238E27FC236}">
              <a16:creationId xmlns:a16="http://schemas.microsoft.com/office/drawing/2014/main" id="{D0EB7653-2369-490D-A274-C5470F68C2B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5" name="直線コネクタ 904">
          <a:extLst>
            <a:ext uri="{FF2B5EF4-FFF2-40B4-BE49-F238E27FC236}">
              <a16:creationId xmlns:a16="http://schemas.microsoft.com/office/drawing/2014/main" id="{93901D55-5109-4908-BAB4-7CF937F0FDD3}"/>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6" name="テキスト ボックス 905">
          <a:extLst>
            <a:ext uri="{FF2B5EF4-FFF2-40B4-BE49-F238E27FC236}">
              <a16:creationId xmlns:a16="http://schemas.microsoft.com/office/drawing/2014/main" id="{AB2D15E9-D126-4821-A57E-A1E41C59B9A3}"/>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7" name="直線コネクタ 906">
          <a:extLst>
            <a:ext uri="{FF2B5EF4-FFF2-40B4-BE49-F238E27FC236}">
              <a16:creationId xmlns:a16="http://schemas.microsoft.com/office/drawing/2014/main" id="{285FD6DD-8B86-4A1C-95E3-9D0F8EFA049A}"/>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8" name="テキスト ボックス 907">
          <a:extLst>
            <a:ext uri="{FF2B5EF4-FFF2-40B4-BE49-F238E27FC236}">
              <a16:creationId xmlns:a16="http://schemas.microsoft.com/office/drawing/2014/main" id="{108AD815-78E6-43BB-A342-1C12152E55FB}"/>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9" name="直線コネクタ 908">
          <a:extLst>
            <a:ext uri="{FF2B5EF4-FFF2-40B4-BE49-F238E27FC236}">
              <a16:creationId xmlns:a16="http://schemas.microsoft.com/office/drawing/2014/main" id="{EE4825C2-B2B8-4523-BD72-8AD26D461BBE}"/>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0" name="テキスト ボックス 909">
          <a:extLst>
            <a:ext uri="{FF2B5EF4-FFF2-40B4-BE49-F238E27FC236}">
              <a16:creationId xmlns:a16="http://schemas.microsoft.com/office/drawing/2014/main" id="{3AFA24BB-B074-4A4F-9331-CF7D688B6EBA}"/>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1" name="直線コネクタ 910">
          <a:extLst>
            <a:ext uri="{FF2B5EF4-FFF2-40B4-BE49-F238E27FC236}">
              <a16:creationId xmlns:a16="http://schemas.microsoft.com/office/drawing/2014/main" id="{CE5C9592-527C-4AE0-B83B-0E15240FC717}"/>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2" name="テキスト ボックス 911">
          <a:extLst>
            <a:ext uri="{FF2B5EF4-FFF2-40B4-BE49-F238E27FC236}">
              <a16:creationId xmlns:a16="http://schemas.microsoft.com/office/drawing/2014/main" id="{5F0EF6BE-68F5-4011-9CC0-28BACA9DA184}"/>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3" name="直線コネクタ 912">
          <a:extLst>
            <a:ext uri="{FF2B5EF4-FFF2-40B4-BE49-F238E27FC236}">
              <a16:creationId xmlns:a16="http://schemas.microsoft.com/office/drawing/2014/main" id="{9DF62B36-9C0D-4073-9CD8-D65C7512B0EE}"/>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4" name="テキスト ボックス 913">
          <a:extLst>
            <a:ext uri="{FF2B5EF4-FFF2-40B4-BE49-F238E27FC236}">
              <a16:creationId xmlns:a16="http://schemas.microsoft.com/office/drawing/2014/main" id="{252B6D23-898F-4394-8E6F-E29C2DBF0609}"/>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5" name="直線コネクタ 914">
          <a:extLst>
            <a:ext uri="{FF2B5EF4-FFF2-40B4-BE49-F238E27FC236}">
              <a16:creationId xmlns:a16="http://schemas.microsoft.com/office/drawing/2014/main" id="{12B911BC-C39E-4D29-B8E2-FCF76225277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6" name="テキスト ボックス 915">
          <a:extLst>
            <a:ext uri="{FF2B5EF4-FFF2-40B4-BE49-F238E27FC236}">
              <a16:creationId xmlns:a16="http://schemas.microsoft.com/office/drawing/2014/main" id="{06BC0153-CE9F-45A7-BB1E-BF1064E52F8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7" name="【公民館】&#10;一人当たり面積グラフ枠">
          <a:extLst>
            <a:ext uri="{FF2B5EF4-FFF2-40B4-BE49-F238E27FC236}">
              <a16:creationId xmlns:a16="http://schemas.microsoft.com/office/drawing/2014/main" id="{85C877A4-07FB-4F96-B494-E4D366C1870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104139</xdr:rowOff>
    </xdr:from>
    <xdr:to>
      <xdr:col>116</xdr:col>
      <xdr:colOff>62864</xdr:colOff>
      <xdr:row>108</xdr:row>
      <xdr:rowOff>142239</xdr:rowOff>
    </xdr:to>
    <xdr:cxnSp macro="">
      <xdr:nvCxnSpPr>
        <xdr:cNvPr id="918" name="直線コネクタ 917">
          <a:extLst>
            <a:ext uri="{FF2B5EF4-FFF2-40B4-BE49-F238E27FC236}">
              <a16:creationId xmlns:a16="http://schemas.microsoft.com/office/drawing/2014/main" id="{E720E978-5986-4203-B1FC-50134470E383}"/>
            </a:ext>
          </a:extLst>
        </xdr:cNvPr>
        <xdr:cNvCxnSpPr/>
      </xdr:nvCxnSpPr>
      <xdr:spPr>
        <a:xfrm flipV="1">
          <a:off x="22160864" y="17249139"/>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919" name="【公民館】&#10;一人当たり面積最小値テキスト">
          <a:extLst>
            <a:ext uri="{FF2B5EF4-FFF2-40B4-BE49-F238E27FC236}">
              <a16:creationId xmlns:a16="http://schemas.microsoft.com/office/drawing/2014/main" id="{C2792697-3C9F-4909-912F-DB1B7CF93D95}"/>
            </a:ext>
          </a:extLst>
        </xdr:cNvPr>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920" name="直線コネクタ 919">
          <a:extLst>
            <a:ext uri="{FF2B5EF4-FFF2-40B4-BE49-F238E27FC236}">
              <a16:creationId xmlns:a16="http://schemas.microsoft.com/office/drawing/2014/main" id="{B77D58BE-0521-45F8-BD6F-2AB7661C2CCC}"/>
            </a:ext>
          </a:extLst>
        </xdr:cNvPr>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50816</xdr:rowOff>
    </xdr:from>
    <xdr:ext cx="469744" cy="259045"/>
    <xdr:sp macro="" textlink="">
      <xdr:nvSpPr>
        <xdr:cNvPr id="921" name="【公民館】&#10;一人当たり面積最大値テキスト">
          <a:extLst>
            <a:ext uri="{FF2B5EF4-FFF2-40B4-BE49-F238E27FC236}">
              <a16:creationId xmlns:a16="http://schemas.microsoft.com/office/drawing/2014/main" id="{8A0D1556-5D85-4BE8-8368-F8C5C047CED6}"/>
            </a:ext>
          </a:extLst>
        </xdr:cNvPr>
        <xdr:cNvSpPr txBox="1"/>
      </xdr:nvSpPr>
      <xdr:spPr>
        <a:xfrm>
          <a:off x="22199600" y="1702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104139</xdr:rowOff>
    </xdr:from>
    <xdr:to>
      <xdr:col>116</xdr:col>
      <xdr:colOff>152400</xdr:colOff>
      <xdr:row>100</xdr:row>
      <xdr:rowOff>104139</xdr:rowOff>
    </xdr:to>
    <xdr:cxnSp macro="">
      <xdr:nvCxnSpPr>
        <xdr:cNvPr id="922" name="直線コネクタ 921">
          <a:extLst>
            <a:ext uri="{FF2B5EF4-FFF2-40B4-BE49-F238E27FC236}">
              <a16:creationId xmlns:a16="http://schemas.microsoft.com/office/drawing/2014/main" id="{20F3D4AA-0D13-4A6E-A886-9FED350A04B7}"/>
            </a:ext>
          </a:extLst>
        </xdr:cNvPr>
        <xdr:cNvCxnSpPr/>
      </xdr:nvCxnSpPr>
      <xdr:spPr>
        <a:xfrm>
          <a:off x="22072600" y="17249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100347</xdr:rowOff>
    </xdr:from>
    <xdr:ext cx="469744" cy="259045"/>
    <xdr:sp macro="" textlink="">
      <xdr:nvSpPr>
        <xdr:cNvPr id="923" name="【公民館】&#10;一人当たり面積平均値テキスト">
          <a:extLst>
            <a:ext uri="{FF2B5EF4-FFF2-40B4-BE49-F238E27FC236}">
              <a16:creationId xmlns:a16="http://schemas.microsoft.com/office/drawing/2014/main" id="{C4C37846-6684-4FFA-A13F-5FF14ABF7093}"/>
            </a:ext>
          </a:extLst>
        </xdr:cNvPr>
        <xdr:cNvSpPr txBox="1"/>
      </xdr:nvSpPr>
      <xdr:spPr>
        <a:xfrm>
          <a:off x="22199600" y="18274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121920</xdr:rowOff>
    </xdr:from>
    <xdr:to>
      <xdr:col>116</xdr:col>
      <xdr:colOff>114300</xdr:colOff>
      <xdr:row>107</xdr:row>
      <xdr:rowOff>52070</xdr:rowOff>
    </xdr:to>
    <xdr:sp macro="" textlink="">
      <xdr:nvSpPr>
        <xdr:cNvPr id="924" name="フローチャート: 判断 923">
          <a:extLst>
            <a:ext uri="{FF2B5EF4-FFF2-40B4-BE49-F238E27FC236}">
              <a16:creationId xmlns:a16="http://schemas.microsoft.com/office/drawing/2014/main" id="{D9F8C3AB-3346-46A3-8490-882E78EFB6AF}"/>
            </a:ext>
          </a:extLst>
        </xdr:cNvPr>
        <xdr:cNvSpPr/>
      </xdr:nvSpPr>
      <xdr:spPr>
        <a:xfrm>
          <a:off x="22110700" y="1829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123189</xdr:rowOff>
    </xdr:from>
    <xdr:to>
      <xdr:col>112</xdr:col>
      <xdr:colOff>38100</xdr:colOff>
      <xdr:row>107</xdr:row>
      <xdr:rowOff>53339</xdr:rowOff>
    </xdr:to>
    <xdr:sp macro="" textlink="">
      <xdr:nvSpPr>
        <xdr:cNvPr id="925" name="フローチャート: 判断 924">
          <a:extLst>
            <a:ext uri="{FF2B5EF4-FFF2-40B4-BE49-F238E27FC236}">
              <a16:creationId xmlns:a16="http://schemas.microsoft.com/office/drawing/2014/main" id="{B6541DB9-995C-409A-94FA-338DE36B7AC3}"/>
            </a:ext>
          </a:extLst>
        </xdr:cNvPr>
        <xdr:cNvSpPr/>
      </xdr:nvSpPr>
      <xdr:spPr>
        <a:xfrm>
          <a:off x="21272500" y="1829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11430</xdr:rowOff>
    </xdr:from>
    <xdr:to>
      <xdr:col>107</xdr:col>
      <xdr:colOff>101600</xdr:colOff>
      <xdr:row>107</xdr:row>
      <xdr:rowOff>113030</xdr:rowOff>
    </xdr:to>
    <xdr:sp macro="" textlink="">
      <xdr:nvSpPr>
        <xdr:cNvPr id="926" name="フローチャート: 判断 925">
          <a:extLst>
            <a:ext uri="{FF2B5EF4-FFF2-40B4-BE49-F238E27FC236}">
              <a16:creationId xmlns:a16="http://schemas.microsoft.com/office/drawing/2014/main" id="{0ED420BD-EDD5-4371-A582-54BF3409B237}"/>
            </a:ext>
          </a:extLst>
        </xdr:cNvPr>
        <xdr:cNvSpPr/>
      </xdr:nvSpPr>
      <xdr:spPr>
        <a:xfrm>
          <a:off x="20383500" y="1835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7620</xdr:rowOff>
    </xdr:from>
    <xdr:to>
      <xdr:col>102</xdr:col>
      <xdr:colOff>165100</xdr:colOff>
      <xdr:row>107</xdr:row>
      <xdr:rowOff>109220</xdr:rowOff>
    </xdr:to>
    <xdr:sp macro="" textlink="">
      <xdr:nvSpPr>
        <xdr:cNvPr id="927" name="フローチャート: 判断 926">
          <a:extLst>
            <a:ext uri="{FF2B5EF4-FFF2-40B4-BE49-F238E27FC236}">
              <a16:creationId xmlns:a16="http://schemas.microsoft.com/office/drawing/2014/main" id="{0E47F439-8966-43B4-BA68-973AF19C63A9}"/>
            </a:ext>
          </a:extLst>
        </xdr:cNvPr>
        <xdr:cNvSpPr/>
      </xdr:nvSpPr>
      <xdr:spPr>
        <a:xfrm>
          <a:off x="19494500" y="1835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10161</xdr:rowOff>
    </xdr:from>
    <xdr:to>
      <xdr:col>98</xdr:col>
      <xdr:colOff>38100</xdr:colOff>
      <xdr:row>107</xdr:row>
      <xdr:rowOff>111761</xdr:rowOff>
    </xdr:to>
    <xdr:sp macro="" textlink="">
      <xdr:nvSpPr>
        <xdr:cNvPr id="928" name="フローチャート: 判断 927">
          <a:extLst>
            <a:ext uri="{FF2B5EF4-FFF2-40B4-BE49-F238E27FC236}">
              <a16:creationId xmlns:a16="http://schemas.microsoft.com/office/drawing/2014/main" id="{16428EB1-9DB8-44A5-9AB3-D5331CB71195}"/>
            </a:ext>
          </a:extLst>
        </xdr:cNvPr>
        <xdr:cNvSpPr/>
      </xdr:nvSpPr>
      <xdr:spPr>
        <a:xfrm>
          <a:off x="18605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DBE055DF-F226-4326-9146-E010F6E05B5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FF0AE9A1-5BB8-4743-BD5E-12B26E0331D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02278E24-2E7C-4E1E-B9F7-D6C8808FDA4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C84D335F-E0C9-41B4-8D13-9FF9F1674A9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AE2A8446-E473-4891-9A64-8CDCCE4F953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151130</xdr:rowOff>
    </xdr:from>
    <xdr:to>
      <xdr:col>116</xdr:col>
      <xdr:colOff>114300</xdr:colOff>
      <xdr:row>105</xdr:row>
      <xdr:rowOff>81280</xdr:rowOff>
    </xdr:to>
    <xdr:sp macro="" textlink="">
      <xdr:nvSpPr>
        <xdr:cNvPr id="934" name="楕円 933">
          <a:extLst>
            <a:ext uri="{FF2B5EF4-FFF2-40B4-BE49-F238E27FC236}">
              <a16:creationId xmlns:a16="http://schemas.microsoft.com/office/drawing/2014/main" id="{076B8B38-61C4-485B-AD72-4A6C6918EC67}"/>
            </a:ext>
          </a:extLst>
        </xdr:cNvPr>
        <xdr:cNvSpPr/>
      </xdr:nvSpPr>
      <xdr:spPr>
        <a:xfrm>
          <a:off x="221107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2557</xdr:rowOff>
    </xdr:from>
    <xdr:ext cx="469744" cy="259045"/>
    <xdr:sp macro="" textlink="">
      <xdr:nvSpPr>
        <xdr:cNvPr id="935" name="【公民館】&#10;一人当たり面積該当値テキスト">
          <a:extLst>
            <a:ext uri="{FF2B5EF4-FFF2-40B4-BE49-F238E27FC236}">
              <a16:creationId xmlns:a16="http://schemas.microsoft.com/office/drawing/2014/main" id="{83A2DD21-7FF5-4106-8D43-AF52B874BF41}"/>
            </a:ext>
          </a:extLst>
        </xdr:cNvPr>
        <xdr:cNvSpPr txBox="1"/>
      </xdr:nvSpPr>
      <xdr:spPr>
        <a:xfrm>
          <a:off x="22199600" y="1783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135889</xdr:rowOff>
    </xdr:from>
    <xdr:to>
      <xdr:col>112</xdr:col>
      <xdr:colOff>38100</xdr:colOff>
      <xdr:row>105</xdr:row>
      <xdr:rowOff>66039</xdr:rowOff>
    </xdr:to>
    <xdr:sp macro="" textlink="">
      <xdr:nvSpPr>
        <xdr:cNvPr id="936" name="楕円 935">
          <a:extLst>
            <a:ext uri="{FF2B5EF4-FFF2-40B4-BE49-F238E27FC236}">
              <a16:creationId xmlns:a16="http://schemas.microsoft.com/office/drawing/2014/main" id="{937670A6-83FC-4DA4-B7AE-43BC46D340DA}"/>
            </a:ext>
          </a:extLst>
        </xdr:cNvPr>
        <xdr:cNvSpPr/>
      </xdr:nvSpPr>
      <xdr:spPr>
        <a:xfrm>
          <a:off x="21272500" y="1796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15239</xdr:rowOff>
    </xdr:from>
    <xdr:to>
      <xdr:col>116</xdr:col>
      <xdr:colOff>63500</xdr:colOff>
      <xdr:row>105</xdr:row>
      <xdr:rowOff>30480</xdr:rowOff>
    </xdr:to>
    <xdr:cxnSp macro="">
      <xdr:nvCxnSpPr>
        <xdr:cNvPr id="937" name="直線コネクタ 936">
          <a:extLst>
            <a:ext uri="{FF2B5EF4-FFF2-40B4-BE49-F238E27FC236}">
              <a16:creationId xmlns:a16="http://schemas.microsoft.com/office/drawing/2014/main" id="{39143495-65DD-42F1-8AA9-2FFFE7F6A038}"/>
            </a:ext>
          </a:extLst>
        </xdr:cNvPr>
        <xdr:cNvCxnSpPr/>
      </xdr:nvCxnSpPr>
      <xdr:spPr>
        <a:xfrm>
          <a:off x="21323300" y="1801748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1270</xdr:rowOff>
    </xdr:from>
    <xdr:to>
      <xdr:col>107</xdr:col>
      <xdr:colOff>101600</xdr:colOff>
      <xdr:row>105</xdr:row>
      <xdr:rowOff>102870</xdr:rowOff>
    </xdr:to>
    <xdr:sp macro="" textlink="">
      <xdr:nvSpPr>
        <xdr:cNvPr id="938" name="楕円 937">
          <a:extLst>
            <a:ext uri="{FF2B5EF4-FFF2-40B4-BE49-F238E27FC236}">
              <a16:creationId xmlns:a16="http://schemas.microsoft.com/office/drawing/2014/main" id="{8FB01020-3610-455B-9BEB-DFCFDE2352C7}"/>
            </a:ext>
          </a:extLst>
        </xdr:cNvPr>
        <xdr:cNvSpPr/>
      </xdr:nvSpPr>
      <xdr:spPr>
        <a:xfrm>
          <a:off x="20383500" y="1800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15239</xdr:rowOff>
    </xdr:from>
    <xdr:to>
      <xdr:col>111</xdr:col>
      <xdr:colOff>177800</xdr:colOff>
      <xdr:row>105</xdr:row>
      <xdr:rowOff>52070</xdr:rowOff>
    </xdr:to>
    <xdr:cxnSp macro="">
      <xdr:nvCxnSpPr>
        <xdr:cNvPr id="939" name="直線コネクタ 938">
          <a:extLst>
            <a:ext uri="{FF2B5EF4-FFF2-40B4-BE49-F238E27FC236}">
              <a16:creationId xmlns:a16="http://schemas.microsoft.com/office/drawing/2014/main" id="{E4B217B0-D3E8-48B3-98BF-63351C3F19A3}"/>
            </a:ext>
          </a:extLst>
        </xdr:cNvPr>
        <xdr:cNvCxnSpPr/>
      </xdr:nvCxnSpPr>
      <xdr:spPr>
        <a:xfrm flipV="1">
          <a:off x="20434300" y="18017489"/>
          <a:ext cx="889000" cy="36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123189</xdr:rowOff>
    </xdr:from>
    <xdr:to>
      <xdr:col>102</xdr:col>
      <xdr:colOff>165100</xdr:colOff>
      <xdr:row>105</xdr:row>
      <xdr:rowOff>53339</xdr:rowOff>
    </xdr:to>
    <xdr:sp macro="" textlink="">
      <xdr:nvSpPr>
        <xdr:cNvPr id="940" name="楕円 939">
          <a:extLst>
            <a:ext uri="{FF2B5EF4-FFF2-40B4-BE49-F238E27FC236}">
              <a16:creationId xmlns:a16="http://schemas.microsoft.com/office/drawing/2014/main" id="{4AF78210-525A-4E1E-BBD4-9F26BF37F963}"/>
            </a:ext>
          </a:extLst>
        </xdr:cNvPr>
        <xdr:cNvSpPr/>
      </xdr:nvSpPr>
      <xdr:spPr>
        <a:xfrm>
          <a:off x="19494500" y="1795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2539</xdr:rowOff>
    </xdr:from>
    <xdr:to>
      <xdr:col>107</xdr:col>
      <xdr:colOff>50800</xdr:colOff>
      <xdr:row>105</xdr:row>
      <xdr:rowOff>52070</xdr:rowOff>
    </xdr:to>
    <xdr:cxnSp macro="">
      <xdr:nvCxnSpPr>
        <xdr:cNvPr id="941" name="直線コネクタ 940">
          <a:extLst>
            <a:ext uri="{FF2B5EF4-FFF2-40B4-BE49-F238E27FC236}">
              <a16:creationId xmlns:a16="http://schemas.microsoft.com/office/drawing/2014/main" id="{6BF1E4F9-923A-4D37-B82C-4C0883232B5E}"/>
            </a:ext>
          </a:extLst>
        </xdr:cNvPr>
        <xdr:cNvCxnSpPr/>
      </xdr:nvCxnSpPr>
      <xdr:spPr>
        <a:xfrm>
          <a:off x="19545300" y="1800478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133350</xdr:rowOff>
    </xdr:from>
    <xdr:to>
      <xdr:col>98</xdr:col>
      <xdr:colOff>38100</xdr:colOff>
      <xdr:row>105</xdr:row>
      <xdr:rowOff>63500</xdr:rowOff>
    </xdr:to>
    <xdr:sp macro="" textlink="">
      <xdr:nvSpPr>
        <xdr:cNvPr id="942" name="楕円 941">
          <a:extLst>
            <a:ext uri="{FF2B5EF4-FFF2-40B4-BE49-F238E27FC236}">
              <a16:creationId xmlns:a16="http://schemas.microsoft.com/office/drawing/2014/main" id="{7FF0AAB4-C614-461B-81E0-BAFD5F43E572}"/>
            </a:ext>
          </a:extLst>
        </xdr:cNvPr>
        <xdr:cNvSpPr/>
      </xdr:nvSpPr>
      <xdr:spPr>
        <a:xfrm>
          <a:off x="18605500" y="1796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2539</xdr:rowOff>
    </xdr:from>
    <xdr:to>
      <xdr:col>102</xdr:col>
      <xdr:colOff>114300</xdr:colOff>
      <xdr:row>105</xdr:row>
      <xdr:rowOff>12700</xdr:rowOff>
    </xdr:to>
    <xdr:cxnSp macro="">
      <xdr:nvCxnSpPr>
        <xdr:cNvPr id="943" name="直線コネクタ 942">
          <a:extLst>
            <a:ext uri="{FF2B5EF4-FFF2-40B4-BE49-F238E27FC236}">
              <a16:creationId xmlns:a16="http://schemas.microsoft.com/office/drawing/2014/main" id="{32934355-8182-4E58-B36D-A4A766CF06E9}"/>
            </a:ext>
          </a:extLst>
        </xdr:cNvPr>
        <xdr:cNvCxnSpPr/>
      </xdr:nvCxnSpPr>
      <xdr:spPr>
        <a:xfrm flipV="1">
          <a:off x="18656300" y="18004789"/>
          <a:ext cx="889000" cy="1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44466</xdr:rowOff>
    </xdr:from>
    <xdr:ext cx="469744" cy="259045"/>
    <xdr:sp macro="" textlink="">
      <xdr:nvSpPr>
        <xdr:cNvPr id="944" name="n_1aveValue【公民館】&#10;一人当たり面積">
          <a:extLst>
            <a:ext uri="{FF2B5EF4-FFF2-40B4-BE49-F238E27FC236}">
              <a16:creationId xmlns:a16="http://schemas.microsoft.com/office/drawing/2014/main" id="{692780B3-CEF9-40F7-BFEA-F3C390D983F4}"/>
            </a:ext>
          </a:extLst>
        </xdr:cNvPr>
        <xdr:cNvSpPr txBox="1"/>
      </xdr:nvSpPr>
      <xdr:spPr>
        <a:xfrm>
          <a:off x="21075727" y="18389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104157</xdr:rowOff>
    </xdr:from>
    <xdr:ext cx="469744" cy="259045"/>
    <xdr:sp macro="" textlink="">
      <xdr:nvSpPr>
        <xdr:cNvPr id="945" name="n_2aveValue【公民館】&#10;一人当たり面積">
          <a:extLst>
            <a:ext uri="{FF2B5EF4-FFF2-40B4-BE49-F238E27FC236}">
              <a16:creationId xmlns:a16="http://schemas.microsoft.com/office/drawing/2014/main" id="{A6B47F54-F811-450E-A99F-8A8A656CBC67}"/>
            </a:ext>
          </a:extLst>
        </xdr:cNvPr>
        <xdr:cNvSpPr txBox="1"/>
      </xdr:nvSpPr>
      <xdr:spPr>
        <a:xfrm>
          <a:off x="20199427" y="1844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100347</xdr:rowOff>
    </xdr:from>
    <xdr:ext cx="469744" cy="259045"/>
    <xdr:sp macro="" textlink="">
      <xdr:nvSpPr>
        <xdr:cNvPr id="946" name="n_3aveValue【公民館】&#10;一人当たり面積">
          <a:extLst>
            <a:ext uri="{FF2B5EF4-FFF2-40B4-BE49-F238E27FC236}">
              <a16:creationId xmlns:a16="http://schemas.microsoft.com/office/drawing/2014/main" id="{7E927172-5B68-426D-9C1F-DA443073B3A6}"/>
            </a:ext>
          </a:extLst>
        </xdr:cNvPr>
        <xdr:cNvSpPr txBox="1"/>
      </xdr:nvSpPr>
      <xdr:spPr>
        <a:xfrm>
          <a:off x="19310427" y="1844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102888</xdr:rowOff>
    </xdr:from>
    <xdr:ext cx="469744" cy="259045"/>
    <xdr:sp macro="" textlink="">
      <xdr:nvSpPr>
        <xdr:cNvPr id="947" name="n_4aveValue【公民館】&#10;一人当たり面積">
          <a:extLst>
            <a:ext uri="{FF2B5EF4-FFF2-40B4-BE49-F238E27FC236}">
              <a16:creationId xmlns:a16="http://schemas.microsoft.com/office/drawing/2014/main" id="{903C8E29-2F36-4070-A98C-049DD41B5ED1}"/>
            </a:ext>
          </a:extLst>
        </xdr:cNvPr>
        <xdr:cNvSpPr txBox="1"/>
      </xdr:nvSpPr>
      <xdr:spPr>
        <a:xfrm>
          <a:off x="18421427"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82566</xdr:rowOff>
    </xdr:from>
    <xdr:ext cx="469744" cy="259045"/>
    <xdr:sp macro="" textlink="">
      <xdr:nvSpPr>
        <xdr:cNvPr id="948" name="n_1mainValue【公民館】&#10;一人当たり面積">
          <a:extLst>
            <a:ext uri="{FF2B5EF4-FFF2-40B4-BE49-F238E27FC236}">
              <a16:creationId xmlns:a16="http://schemas.microsoft.com/office/drawing/2014/main" id="{4F567F9C-4CB8-4DDE-BAC5-2EC4C7F7082C}"/>
            </a:ext>
          </a:extLst>
        </xdr:cNvPr>
        <xdr:cNvSpPr txBox="1"/>
      </xdr:nvSpPr>
      <xdr:spPr>
        <a:xfrm>
          <a:off x="21075727" y="1774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119397</xdr:rowOff>
    </xdr:from>
    <xdr:ext cx="469744" cy="259045"/>
    <xdr:sp macro="" textlink="">
      <xdr:nvSpPr>
        <xdr:cNvPr id="949" name="n_2mainValue【公民館】&#10;一人当たり面積">
          <a:extLst>
            <a:ext uri="{FF2B5EF4-FFF2-40B4-BE49-F238E27FC236}">
              <a16:creationId xmlns:a16="http://schemas.microsoft.com/office/drawing/2014/main" id="{10C79B39-4FA9-4D6B-BEA2-41208253A920}"/>
            </a:ext>
          </a:extLst>
        </xdr:cNvPr>
        <xdr:cNvSpPr txBox="1"/>
      </xdr:nvSpPr>
      <xdr:spPr>
        <a:xfrm>
          <a:off x="20199427" y="17778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69866</xdr:rowOff>
    </xdr:from>
    <xdr:ext cx="469744" cy="259045"/>
    <xdr:sp macro="" textlink="">
      <xdr:nvSpPr>
        <xdr:cNvPr id="950" name="n_3mainValue【公民館】&#10;一人当たり面積">
          <a:extLst>
            <a:ext uri="{FF2B5EF4-FFF2-40B4-BE49-F238E27FC236}">
              <a16:creationId xmlns:a16="http://schemas.microsoft.com/office/drawing/2014/main" id="{85DA5336-712F-490E-BB07-2BA51E5B729C}"/>
            </a:ext>
          </a:extLst>
        </xdr:cNvPr>
        <xdr:cNvSpPr txBox="1"/>
      </xdr:nvSpPr>
      <xdr:spPr>
        <a:xfrm>
          <a:off x="19310427" y="17729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80027</xdr:rowOff>
    </xdr:from>
    <xdr:ext cx="469744" cy="259045"/>
    <xdr:sp macro="" textlink="">
      <xdr:nvSpPr>
        <xdr:cNvPr id="951" name="n_4mainValue【公民館】&#10;一人当たり面積">
          <a:extLst>
            <a:ext uri="{FF2B5EF4-FFF2-40B4-BE49-F238E27FC236}">
              <a16:creationId xmlns:a16="http://schemas.microsoft.com/office/drawing/2014/main" id="{EDA82905-4E1B-4784-8272-A0C28EFC3815}"/>
            </a:ext>
          </a:extLst>
        </xdr:cNvPr>
        <xdr:cNvSpPr txBox="1"/>
      </xdr:nvSpPr>
      <xdr:spPr>
        <a:xfrm>
          <a:off x="18421427" y="17739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2" name="正方形/長方形 951">
          <a:extLst>
            <a:ext uri="{FF2B5EF4-FFF2-40B4-BE49-F238E27FC236}">
              <a16:creationId xmlns:a16="http://schemas.microsoft.com/office/drawing/2014/main" id="{DB4A0B61-F2A1-46E7-B709-1BD8F51EE62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3" name="正方形/長方形 952">
          <a:extLst>
            <a:ext uri="{FF2B5EF4-FFF2-40B4-BE49-F238E27FC236}">
              <a16:creationId xmlns:a16="http://schemas.microsoft.com/office/drawing/2014/main" id="{7BA7F6CC-16B4-4626-ACD7-B07A1550B11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4" name="テキスト ボックス 953">
          <a:extLst>
            <a:ext uri="{FF2B5EF4-FFF2-40B4-BE49-F238E27FC236}">
              <a16:creationId xmlns:a16="http://schemas.microsoft.com/office/drawing/2014/main" id="{DD0F35E9-789A-4486-8BC8-2646BC65C4C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施設類型別ストック情報分析表</a:t>
          </a:r>
          <a:r>
            <a:rPr kumimoji="1" lang="en-US" altLang="ja-JP" sz="1300">
              <a:latin typeface="ＭＳ Ｐゴシック" panose="020B0600070205080204" pitchFamily="50" charset="-128"/>
              <a:ea typeface="ＭＳ Ｐゴシック" panose="020B0600070205080204" pitchFamily="50" charset="-128"/>
            </a:rPr>
            <a:t>】 </a:t>
          </a:r>
        </a:p>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類似団体と比較して特に有形固定資産減価償却率が高くなっている施設は、保育所、学校施設、橋梁・トンネル、公民館であり、特に低くなっている施設は、道路である。 </a:t>
          </a:r>
        </a:p>
        <a:p>
          <a:r>
            <a:rPr kumimoji="1" lang="ja-JP" altLang="en-US" sz="1300">
              <a:latin typeface="ＭＳ Ｐゴシック" panose="020B0600070205080204" pitchFamily="50" charset="-128"/>
              <a:ea typeface="ＭＳ Ｐゴシック" panose="020B0600070205080204" pitchFamily="50" charset="-128"/>
            </a:rPr>
            <a:t>令和３年度中には新築や大規模な改修、施設の除却が無かったため、概ね平坦なグラフで推移しているが、着実に減価償却率は上昇しており、施設の老朽化が進んでいる状況が見て取れる。また一人当たり面積が類似団体と比べて大きい傾向にあるため、利用者数に応じた除却や統廃合など、合理化を進めて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A0B104F-8A3E-4C51-B585-A06B8D25BA7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E04EB41-5852-41C4-9B85-ACD25948C9D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23C9EB1-766E-42A6-9192-B68F9DC78D8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C1BBA0A-23DA-4A17-99DE-10A9B05B748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福井県若狭町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A9E1353-6FD4-407E-88AE-378D285D7AC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F561888-99AA-436F-AB34-DD93DF056BD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9045425-51E4-4C2D-AB9D-CFC44189C91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CD9082C-226E-4E30-A223-B84CC9F9E4A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AAABD39-F289-41DB-B84B-FB4B319D805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0F65F9B-BAD3-41F1-BC01-CF841B3CC00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14,131
14,042
178.49
13,500,520
12,516,665
938,101
6,568,059
10,066,765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D6C8FE8-BD0E-43B5-BC80-FB83D730A38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5CEF6BE-B776-4584-BC82-CAA58A803D1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8FB6CEC-6F5F-4858-AB87-7D62DD285BB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14.8
77.2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7103B1E-C059-4043-8407-2328D6374A4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1266639-FD54-4F38-BF2D-981F0DC7563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4D5097DD-6FD5-4EE7-9930-CAE1A52689EA}"/>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5357806-4EBB-49B6-8917-264C0013615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A08AD70-C824-4172-A142-102E12BB7B1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1DEA5AA-CCED-40E6-932E-D2A00D43994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31E8055-A9F0-4097-9B0F-05378D6611D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5FA83B9-E69B-4B5A-BBFB-3939BA24CFE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4CAF7E6-4437-4050-996C-2DD62CAB265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1CCE016-252D-4A30-BE30-FEAA104048F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85AD430-5EF7-4E8F-8A82-362BD561D52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6E16561-EE36-419B-8FE6-3633AF89780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A864429-2205-47E5-BE4A-807536478B8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28C6DE3-DA2E-4750-85E4-382BFD8BE59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489DADE-E3B6-4091-909E-45BE3C987DF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8E83AE6-9A24-42A6-BD05-7B4BD2AF6AD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98A7D92F-1CAB-422B-A155-D52CED8BC9BD}"/>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2FD1703-DFFE-4AE5-92EC-B4B75B2017C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D216233-00E4-4EB9-9406-EC0BB025D95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08B73B0-44BB-4493-8BBC-454292D377C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A44CA50-F20C-4E8F-A281-E934FCCA27B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DD572FA-0D64-4D27-A40E-BD577EE0B9B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D684822-8B93-4BE2-8BCA-D833625A238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83F4A22-9D3A-4A27-A84A-C9F8B158D74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44611C6-6441-457B-8512-08611D56B0E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53F3FF7-1F8A-49E7-A750-B05C2BAD103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CC849BA-6ACE-4356-B4F3-F4E8889CB99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8147C1C-3B48-4546-93EC-44EE1766066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16BF2A99-BDEF-4CBF-BD4C-74E901117BF8}"/>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58381FC7-6418-4538-8BAA-D901B2F4FDFD}"/>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16E885FE-1316-4234-9FA3-3626B2BFF929}"/>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F3E7659-7EE9-4B51-9DCD-B77A502A23ED}"/>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ECDCE1E9-E54A-4A67-A25A-94692F88F593}"/>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ED9B4BB2-79FB-4131-B5A5-F6D2F991F01A}"/>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C686994F-556C-4C9E-A997-99069A2C2F4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E5B33800-BE34-4241-BD10-C7B7CBA07223}"/>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BB545D3B-2977-47EE-95A1-F9698D740846}"/>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8752207E-1ABC-44E4-A1A2-CBBA6114274F}"/>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42B166DA-9381-41E8-B864-270C3275DCFC}"/>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6133BC94-2CE2-4E88-8B11-1CEE7BA49675}"/>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5E8EBAAC-D5FC-4189-ABAC-DFDBCB7249AC}"/>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F2DC50A4-A605-4A22-8BF4-BB23B3D5DCE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47F80DAA-7A30-404F-AE07-CB57C81069C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53340</xdr:rowOff>
    </xdr:to>
    <xdr:cxnSp macro="">
      <xdr:nvCxnSpPr>
        <xdr:cNvPr id="58" name="直線コネクタ 57">
          <a:extLst>
            <a:ext uri="{FF2B5EF4-FFF2-40B4-BE49-F238E27FC236}">
              <a16:creationId xmlns:a16="http://schemas.microsoft.com/office/drawing/2014/main" id="{2F2110C3-2C6F-45F3-997C-DD08FC2D0C94}"/>
            </a:ext>
          </a:extLst>
        </xdr:cNvPr>
        <xdr:cNvCxnSpPr/>
      </xdr:nvCxnSpPr>
      <xdr:spPr>
        <a:xfrm flipV="1">
          <a:off x="4634865" y="567690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57167</xdr:rowOff>
    </xdr:from>
    <xdr:ext cx="405111" cy="259045"/>
    <xdr:sp macro="" textlink="">
      <xdr:nvSpPr>
        <xdr:cNvPr id="59" name="【図書館】&#10;有形固定資産減価償却率最小値テキスト">
          <a:extLst>
            <a:ext uri="{FF2B5EF4-FFF2-40B4-BE49-F238E27FC236}">
              <a16:creationId xmlns:a16="http://schemas.microsoft.com/office/drawing/2014/main" id="{BE5228FA-7859-4349-8B74-37E6113CC185}"/>
            </a:ext>
          </a:extLst>
        </xdr:cNvPr>
        <xdr:cNvSpPr txBox="1"/>
      </xdr:nvSpPr>
      <xdr:spPr>
        <a:xfrm>
          <a:off x="46736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53340</xdr:rowOff>
    </xdr:from>
    <xdr:to>
      <xdr:col>24</xdr:col>
      <xdr:colOff>152400</xdr:colOff>
      <xdr:row>42</xdr:row>
      <xdr:rowOff>53340</xdr:rowOff>
    </xdr:to>
    <xdr:cxnSp macro="">
      <xdr:nvCxnSpPr>
        <xdr:cNvPr id="60" name="直線コネクタ 59">
          <a:extLst>
            <a:ext uri="{FF2B5EF4-FFF2-40B4-BE49-F238E27FC236}">
              <a16:creationId xmlns:a16="http://schemas.microsoft.com/office/drawing/2014/main" id="{3B4DD7F3-1A20-4016-BEE0-FDA7A36E9C49}"/>
            </a:ext>
          </a:extLst>
        </xdr:cNvPr>
        <xdr:cNvCxnSpPr/>
      </xdr:nvCxnSpPr>
      <xdr:spPr>
        <a:xfrm>
          <a:off x="4546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340478" cy="259045"/>
    <xdr:sp macro="" textlink="">
      <xdr:nvSpPr>
        <xdr:cNvPr id="61" name="【図書館】&#10;有形固定資産減価償却率最大値テキスト">
          <a:extLst>
            <a:ext uri="{FF2B5EF4-FFF2-40B4-BE49-F238E27FC236}">
              <a16:creationId xmlns:a16="http://schemas.microsoft.com/office/drawing/2014/main" id="{4ECC20FC-EB28-4294-9EA0-2E4DE5B8DEDA}"/>
            </a:ext>
          </a:extLst>
        </xdr:cNvPr>
        <xdr:cNvSpPr txBox="1"/>
      </xdr:nvSpPr>
      <xdr:spPr>
        <a:xfrm>
          <a:off x="4673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2" name="直線コネクタ 61">
          <a:extLst>
            <a:ext uri="{FF2B5EF4-FFF2-40B4-BE49-F238E27FC236}">
              <a16:creationId xmlns:a16="http://schemas.microsoft.com/office/drawing/2014/main" id="{4E716209-551F-4403-B264-527D2709CBD5}"/>
            </a:ext>
          </a:extLst>
        </xdr:cNvPr>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31949</xdr:rowOff>
    </xdr:from>
    <xdr:ext cx="405111" cy="259045"/>
    <xdr:sp macro="" textlink="">
      <xdr:nvSpPr>
        <xdr:cNvPr id="63" name="【図書館】&#10;有形固定資産減価償却率平均値テキスト">
          <a:extLst>
            <a:ext uri="{FF2B5EF4-FFF2-40B4-BE49-F238E27FC236}">
              <a16:creationId xmlns:a16="http://schemas.microsoft.com/office/drawing/2014/main" id="{2BB65860-B890-4034-BBD6-9A4392C11E6F}"/>
            </a:ext>
          </a:extLst>
        </xdr:cNvPr>
        <xdr:cNvSpPr txBox="1"/>
      </xdr:nvSpPr>
      <xdr:spPr>
        <a:xfrm>
          <a:off x="4673600" y="62041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9072</xdr:rowOff>
    </xdr:from>
    <xdr:to>
      <xdr:col>24</xdr:col>
      <xdr:colOff>114300</xdr:colOff>
      <xdr:row>37</xdr:row>
      <xdr:rowOff>110672</xdr:rowOff>
    </xdr:to>
    <xdr:sp macro="" textlink="">
      <xdr:nvSpPr>
        <xdr:cNvPr id="64" name="フローチャート: 判断 63">
          <a:extLst>
            <a:ext uri="{FF2B5EF4-FFF2-40B4-BE49-F238E27FC236}">
              <a16:creationId xmlns:a16="http://schemas.microsoft.com/office/drawing/2014/main" id="{DCA3827C-5B29-47F9-8311-B049DB89B226}"/>
            </a:ext>
          </a:extLst>
        </xdr:cNvPr>
        <xdr:cNvSpPr/>
      </xdr:nvSpPr>
      <xdr:spPr>
        <a:xfrm>
          <a:off x="45847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7439</xdr:rowOff>
    </xdr:from>
    <xdr:to>
      <xdr:col>20</xdr:col>
      <xdr:colOff>38100</xdr:colOff>
      <xdr:row>37</xdr:row>
      <xdr:rowOff>109039</xdr:rowOff>
    </xdr:to>
    <xdr:sp macro="" textlink="">
      <xdr:nvSpPr>
        <xdr:cNvPr id="65" name="フローチャート: 判断 64">
          <a:extLst>
            <a:ext uri="{FF2B5EF4-FFF2-40B4-BE49-F238E27FC236}">
              <a16:creationId xmlns:a16="http://schemas.microsoft.com/office/drawing/2014/main" id="{56C00597-90D6-4E2B-9645-90F394FAF27C}"/>
            </a:ext>
          </a:extLst>
        </xdr:cNvPr>
        <xdr:cNvSpPr/>
      </xdr:nvSpPr>
      <xdr:spPr>
        <a:xfrm>
          <a:off x="3746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5806</xdr:rowOff>
    </xdr:from>
    <xdr:to>
      <xdr:col>15</xdr:col>
      <xdr:colOff>101600</xdr:colOff>
      <xdr:row>37</xdr:row>
      <xdr:rowOff>107406</xdr:rowOff>
    </xdr:to>
    <xdr:sp macro="" textlink="">
      <xdr:nvSpPr>
        <xdr:cNvPr id="66" name="フローチャート: 判断 65">
          <a:extLst>
            <a:ext uri="{FF2B5EF4-FFF2-40B4-BE49-F238E27FC236}">
              <a16:creationId xmlns:a16="http://schemas.microsoft.com/office/drawing/2014/main" id="{B487DD95-7AFC-4FEC-B3E2-6207708CE3CA}"/>
            </a:ext>
          </a:extLst>
        </xdr:cNvPr>
        <xdr:cNvSpPr/>
      </xdr:nvSpPr>
      <xdr:spPr>
        <a:xfrm>
          <a:off x="2857500" y="634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12337</xdr:rowOff>
    </xdr:from>
    <xdr:to>
      <xdr:col>10</xdr:col>
      <xdr:colOff>165100</xdr:colOff>
      <xdr:row>37</xdr:row>
      <xdr:rowOff>113937</xdr:rowOff>
    </xdr:to>
    <xdr:sp macro="" textlink="">
      <xdr:nvSpPr>
        <xdr:cNvPr id="67" name="フローチャート: 判断 66">
          <a:extLst>
            <a:ext uri="{FF2B5EF4-FFF2-40B4-BE49-F238E27FC236}">
              <a16:creationId xmlns:a16="http://schemas.microsoft.com/office/drawing/2014/main" id="{DC9A7EBD-0FED-4F91-80AD-AD5271F45DEF}"/>
            </a:ext>
          </a:extLst>
        </xdr:cNvPr>
        <xdr:cNvSpPr/>
      </xdr:nvSpPr>
      <xdr:spPr>
        <a:xfrm>
          <a:off x="1968500" y="635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154396</xdr:rowOff>
    </xdr:from>
    <xdr:to>
      <xdr:col>6</xdr:col>
      <xdr:colOff>38100</xdr:colOff>
      <xdr:row>37</xdr:row>
      <xdr:rowOff>84546</xdr:rowOff>
    </xdr:to>
    <xdr:sp macro="" textlink="">
      <xdr:nvSpPr>
        <xdr:cNvPr id="68" name="フローチャート: 判断 67">
          <a:extLst>
            <a:ext uri="{FF2B5EF4-FFF2-40B4-BE49-F238E27FC236}">
              <a16:creationId xmlns:a16="http://schemas.microsoft.com/office/drawing/2014/main" id="{9A259A74-1982-429B-ADC4-735F53DA0745}"/>
            </a:ext>
          </a:extLst>
        </xdr:cNvPr>
        <xdr:cNvSpPr/>
      </xdr:nvSpPr>
      <xdr:spPr>
        <a:xfrm>
          <a:off x="1079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F64275A-84B9-40AB-8D99-5728829EE07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1ADD316-E237-4A45-AB0D-70D99F7573F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1829D1F-DF0D-4309-B511-D7EE5698F16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594456EE-9EA7-4EDE-B7BD-4D48A4FF67D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6D7F3468-2F81-4076-8F0E-E16CE1869BA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9072</xdr:rowOff>
    </xdr:from>
    <xdr:to>
      <xdr:col>24</xdr:col>
      <xdr:colOff>114300</xdr:colOff>
      <xdr:row>37</xdr:row>
      <xdr:rowOff>110672</xdr:rowOff>
    </xdr:to>
    <xdr:sp macro="" textlink="">
      <xdr:nvSpPr>
        <xdr:cNvPr id="74" name="楕円 73">
          <a:extLst>
            <a:ext uri="{FF2B5EF4-FFF2-40B4-BE49-F238E27FC236}">
              <a16:creationId xmlns:a16="http://schemas.microsoft.com/office/drawing/2014/main" id="{12CA56A5-85BE-4D29-9F3C-74FA996BA47C}"/>
            </a:ext>
          </a:extLst>
        </xdr:cNvPr>
        <xdr:cNvSpPr/>
      </xdr:nvSpPr>
      <xdr:spPr>
        <a:xfrm>
          <a:off x="4584700" y="635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158949</xdr:rowOff>
    </xdr:from>
    <xdr:ext cx="405111" cy="259045"/>
    <xdr:sp macro="" textlink="">
      <xdr:nvSpPr>
        <xdr:cNvPr id="75" name="【図書館】&#10;有形固定資産減価償却率該当値テキスト">
          <a:extLst>
            <a:ext uri="{FF2B5EF4-FFF2-40B4-BE49-F238E27FC236}">
              <a16:creationId xmlns:a16="http://schemas.microsoft.com/office/drawing/2014/main" id="{20404275-7611-4E3B-93AC-73DA9877C864}"/>
            </a:ext>
          </a:extLst>
        </xdr:cNvPr>
        <xdr:cNvSpPr txBox="1"/>
      </xdr:nvSpPr>
      <xdr:spPr>
        <a:xfrm>
          <a:off x="4673600" y="6331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144599</xdr:rowOff>
    </xdr:from>
    <xdr:to>
      <xdr:col>20</xdr:col>
      <xdr:colOff>38100</xdr:colOff>
      <xdr:row>37</xdr:row>
      <xdr:rowOff>74749</xdr:rowOff>
    </xdr:to>
    <xdr:sp macro="" textlink="">
      <xdr:nvSpPr>
        <xdr:cNvPr id="76" name="楕円 75">
          <a:extLst>
            <a:ext uri="{FF2B5EF4-FFF2-40B4-BE49-F238E27FC236}">
              <a16:creationId xmlns:a16="http://schemas.microsoft.com/office/drawing/2014/main" id="{8E7664B1-A1A8-428B-900B-CB46ECA4A661}"/>
            </a:ext>
          </a:extLst>
        </xdr:cNvPr>
        <xdr:cNvSpPr/>
      </xdr:nvSpPr>
      <xdr:spPr>
        <a:xfrm>
          <a:off x="3746500" y="631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23949</xdr:rowOff>
    </xdr:from>
    <xdr:to>
      <xdr:col>24</xdr:col>
      <xdr:colOff>63500</xdr:colOff>
      <xdr:row>37</xdr:row>
      <xdr:rowOff>59872</xdr:rowOff>
    </xdr:to>
    <xdr:cxnSp macro="">
      <xdr:nvCxnSpPr>
        <xdr:cNvPr id="77" name="直線コネクタ 76">
          <a:extLst>
            <a:ext uri="{FF2B5EF4-FFF2-40B4-BE49-F238E27FC236}">
              <a16:creationId xmlns:a16="http://schemas.microsoft.com/office/drawing/2014/main" id="{3C8E22D3-FC1E-4314-A111-07D514FC4AB7}"/>
            </a:ext>
          </a:extLst>
        </xdr:cNvPr>
        <xdr:cNvCxnSpPr/>
      </xdr:nvCxnSpPr>
      <xdr:spPr>
        <a:xfrm>
          <a:off x="3797300" y="6367599"/>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108676</xdr:rowOff>
    </xdr:from>
    <xdr:to>
      <xdr:col>15</xdr:col>
      <xdr:colOff>101600</xdr:colOff>
      <xdr:row>37</xdr:row>
      <xdr:rowOff>38826</xdr:rowOff>
    </xdr:to>
    <xdr:sp macro="" textlink="">
      <xdr:nvSpPr>
        <xdr:cNvPr id="78" name="楕円 77">
          <a:extLst>
            <a:ext uri="{FF2B5EF4-FFF2-40B4-BE49-F238E27FC236}">
              <a16:creationId xmlns:a16="http://schemas.microsoft.com/office/drawing/2014/main" id="{2F4BDAA5-2FBF-4227-AD49-5FE04C86A4B7}"/>
            </a:ext>
          </a:extLst>
        </xdr:cNvPr>
        <xdr:cNvSpPr/>
      </xdr:nvSpPr>
      <xdr:spPr>
        <a:xfrm>
          <a:off x="2857500" y="628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159476</xdr:rowOff>
    </xdr:from>
    <xdr:to>
      <xdr:col>19</xdr:col>
      <xdr:colOff>177800</xdr:colOff>
      <xdr:row>37</xdr:row>
      <xdr:rowOff>23949</xdr:rowOff>
    </xdr:to>
    <xdr:cxnSp macro="">
      <xdr:nvCxnSpPr>
        <xdr:cNvPr id="79" name="直線コネクタ 78">
          <a:extLst>
            <a:ext uri="{FF2B5EF4-FFF2-40B4-BE49-F238E27FC236}">
              <a16:creationId xmlns:a16="http://schemas.microsoft.com/office/drawing/2014/main" id="{547D4C77-32BD-4571-8369-A55EB9281B92}"/>
            </a:ext>
          </a:extLst>
        </xdr:cNvPr>
        <xdr:cNvCxnSpPr/>
      </xdr:nvCxnSpPr>
      <xdr:spPr>
        <a:xfrm>
          <a:off x="2908300" y="633167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72753</xdr:rowOff>
    </xdr:from>
    <xdr:to>
      <xdr:col>10</xdr:col>
      <xdr:colOff>165100</xdr:colOff>
      <xdr:row>37</xdr:row>
      <xdr:rowOff>2903</xdr:rowOff>
    </xdr:to>
    <xdr:sp macro="" textlink="">
      <xdr:nvSpPr>
        <xdr:cNvPr id="80" name="楕円 79">
          <a:extLst>
            <a:ext uri="{FF2B5EF4-FFF2-40B4-BE49-F238E27FC236}">
              <a16:creationId xmlns:a16="http://schemas.microsoft.com/office/drawing/2014/main" id="{F51807EC-3180-4E83-8729-55DEA28569F5}"/>
            </a:ext>
          </a:extLst>
        </xdr:cNvPr>
        <xdr:cNvSpPr/>
      </xdr:nvSpPr>
      <xdr:spPr>
        <a:xfrm>
          <a:off x="1968500" y="624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123553</xdr:rowOff>
    </xdr:from>
    <xdr:to>
      <xdr:col>15</xdr:col>
      <xdr:colOff>50800</xdr:colOff>
      <xdr:row>36</xdr:row>
      <xdr:rowOff>159476</xdr:rowOff>
    </xdr:to>
    <xdr:cxnSp macro="">
      <xdr:nvCxnSpPr>
        <xdr:cNvPr id="81" name="直線コネクタ 80">
          <a:extLst>
            <a:ext uri="{FF2B5EF4-FFF2-40B4-BE49-F238E27FC236}">
              <a16:creationId xmlns:a16="http://schemas.microsoft.com/office/drawing/2014/main" id="{B13BD649-3488-4F94-9214-73ED54873311}"/>
            </a:ext>
          </a:extLst>
        </xdr:cNvPr>
        <xdr:cNvCxnSpPr/>
      </xdr:nvCxnSpPr>
      <xdr:spPr>
        <a:xfrm>
          <a:off x="2019300" y="629575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72753</xdr:rowOff>
    </xdr:from>
    <xdr:to>
      <xdr:col>6</xdr:col>
      <xdr:colOff>38100</xdr:colOff>
      <xdr:row>37</xdr:row>
      <xdr:rowOff>2903</xdr:rowOff>
    </xdr:to>
    <xdr:sp macro="" textlink="">
      <xdr:nvSpPr>
        <xdr:cNvPr id="82" name="楕円 81">
          <a:extLst>
            <a:ext uri="{FF2B5EF4-FFF2-40B4-BE49-F238E27FC236}">
              <a16:creationId xmlns:a16="http://schemas.microsoft.com/office/drawing/2014/main" id="{6B7C771B-0488-40DA-AED3-F2CE680A86BA}"/>
            </a:ext>
          </a:extLst>
        </xdr:cNvPr>
        <xdr:cNvSpPr/>
      </xdr:nvSpPr>
      <xdr:spPr>
        <a:xfrm>
          <a:off x="1079500" y="624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123553</xdr:rowOff>
    </xdr:from>
    <xdr:to>
      <xdr:col>10</xdr:col>
      <xdr:colOff>114300</xdr:colOff>
      <xdr:row>36</xdr:row>
      <xdr:rowOff>123553</xdr:rowOff>
    </xdr:to>
    <xdr:cxnSp macro="">
      <xdr:nvCxnSpPr>
        <xdr:cNvPr id="83" name="直線コネクタ 82">
          <a:extLst>
            <a:ext uri="{FF2B5EF4-FFF2-40B4-BE49-F238E27FC236}">
              <a16:creationId xmlns:a16="http://schemas.microsoft.com/office/drawing/2014/main" id="{A8E4781A-2D97-4BF3-8D1F-8A390A94B57C}"/>
            </a:ext>
          </a:extLst>
        </xdr:cNvPr>
        <xdr:cNvCxnSpPr/>
      </xdr:nvCxnSpPr>
      <xdr:spPr>
        <a:xfrm>
          <a:off x="1130300" y="629575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100166</xdr:rowOff>
    </xdr:from>
    <xdr:ext cx="405111" cy="259045"/>
    <xdr:sp macro="" textlink="">
      <xdr:nvSpPr>
        <xdr:cNvPr id="84" name="n_1aveValue【図書館】&#10;有形固定資産減価償却率">
          <a:extLst>
            <a:ext uri="{FF2B5EF4-FFF2-40B4-BE49-F238E27FC236}">
              <a16:creationId xmlns:a16="http://schemas.microsoft.com/office/drawing/2014/main" id="{EFC0A8CE-A52D-4EC0-8632-00DEE44499DB}"/>
            </a:ext>
          </a:extLst>
        </xdr:cNvPr>
        <xdr:cNvSpPr txBox="1"/>
      </xdr:nvSpPr>
      <xdr:spPr>
        <a:xfrm>
          <a:off x="3582044" y="644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98533</xdr:rowOff>
    </xdr:from>
    <xdr:ext cx="405111" cy="259045"/>
    <xdr:sp macro="" textlink="">
      <xdr:nvSpPr>
        <xdr:cNvPr id="85" name="n_2aveValue【図書館】&#10;有形固定資産減価償却率">
          <a:extLst>
            <a:ext uri="{FF2B5EF4-FFF2-40B4-BE49-F238E27FC236}">
              <a16:creationId xmlns:a16="http://schemas.microsoft.com/office/drawing/2014/main" id="{39A98A77-8A33-4A8D-9408-BA4079F7065F}"/>
            </a:ext>
          </a:extLst>
        </xdr:cNvPr>
        <xdr:cNvSpPr txBox="1"/>
      </xdr:nvSpPr>
      <xdr:spPr>
        <a:xfrm>
          <a:off x="2705744" y="644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105064</xdr:rowOff>
    </xdr:from>
    <xdr:ext cx="405111" cy="259045"/>
    <xdr:sp macro="" textlink="">
      <xdr:nvSpPr>
        <xdr:cNvPr id="86" name="n_3aveValue【図書館】&#10;有形固定資産減価償却率">
          <a:extLst>
            <a:ext uri="{FF2B5EF4-FFF2-40B4-BE49-F238E27FC236}">
              <a16:creationId xmlns:a16="http://schemas.microsoft.com/office/drawing/2014/main" id="{062A9516-7F63-4E3C-A1F4-3BBD8765238D}"/>
            </a:ext>
          </a:extLst>
        </xdr:cNvPr>
        <xdr:cNvSpPr txBox="1"/>
      </xdr:nvSpPr>
      <xdr:spPr>
        <a:xfrm>
          <a:off x="1816744" y="644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75673</xdr:rowOff>
    </xdr:from>
    <xdr:ext cx="405111" cy="259045"/>
    <xdr:sp macro="" textlink="">
      <xdr:nvSpPr>
        <xdr:cNvPr id="87" name="n_4aveValue【図書館】&#10;有形固定資産減価償却率">
          <a:extLst>
            <a:ext uri="{FF2B5EF4-FFF2-40B4-BE49-F238E27FC236}">
              <a16:creationId xmlns:a16="http://schemas.microsoft.com/office/drawing/2014/main" id="{379DD073-DB08-4B04-BEF6-89470AE5994C}"/>
            </a:ext>
          </a:extLst>
        </xdr:cNvPr>
        <xdr:cNvSpPr txBox="1"/>
      </xdr:nvSpPr>
      <xdr:spPr>
        <a:xfrm>
          <a:off x="927744" y="641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91276</xdr:rowOff>
    </xdr:from>
    <xdr:ext cx="405111" cy="259045"/>
    <xdr:sp macro="" textlink="">
      <xdr:nvSpPr>
        <xdr:cNvPr id="88" name="n_1mainValue【図書館】&#10;有形固定資産減価償却率">
          <a:extLst>
            <a:ext uri="{FF2B5EF4-FFF2-40B4-BE49-F238E27FC236}">
              <a16:creationId xmlns:a16="http://schemas.microsoft.com/office/drawing/2014/main" id="{A5033E97-938D-4766-AD79-93D8191CECD9}"/>
            </a:ext>
          </a:extLst>
        </xdr:cNvPr>
        <xdr:cNvSpPr txBox="1"/>
      </xdr:nvSpPr>
      <xdr:spPr>
        <a:xfrm>
          <a:off x="35820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55353</xdr:rowOff>
    </xdr:from>
    <xdr:ext cx="405111" cy="259045"/>
    <xdr:sp macro="" textlink="">
      <xdr:nvSpPr>
        <xdr:cNvPr id="89" name="n_2mainValue【図書館】&#10;有形固定資産減価償却率">
          <a:extLst>
            <a:ext uri="{FF2B5EF4-FFF2-40B4-BE49-F238E27FC236}">
              <a16:creationId xmlns:a16="http://schemas.microsoft.com/office/drawing/2014/main" id="{15AD82B8-7B1A-4B6B-A993-D6D51D743848}"/>
            </a:ext>
          </a:extLst>
        </xdr:cNvPr>
        <xdr:cNvSpPr txBox="1"/>
      </xdr:nvSpPr>
      <xdr:spPr>
        <a:xfrm>
          <a:off x="2705744" y="605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19430</xdr:rowOff>
    </xdr:from>
    <xdr:ext cx="405111" cy="259045"/>
    <xdr:sp macro="" textlink="">
      <xdr:nvSpPr>
        <xdr:cNvPr id="90" name="n_3mainValue【図書館】&#10;有形固定資産減価償却率">
          <a:extLst>
            <a:ext uri="{FF2B5EF4-FFF2-40B4-BE49-F238E27FC236}">
              <a16:creationId xmlns:a16="http://schemas.microsoft.com/office/drawing/2014/main" id="{82197D1E-010E-4674-A0FC-D0325D44D0C7}"/>
            </a:ext>
          </a:extLst>
        </xdr:cNvPr>
        <xdr:cNvSpPr txBox="1"/>
      </xdr:nvSpPr>
      <xdr:spPr>
        <a:xfrm>
          <a:off x="1816744" y="602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19430</xdr:rowOff>
    </xdr:from>
    <xdr:ext cx="405111" cy="259045"/>
    <xdr:sp macro="" textlink="">
      <xdr:nvSpPr>
        <xdr:cNvPr id="91" name="n_4mainValue【図書館】&#10;有形固定資産減価償却率">
          <a:extLst>
            <a:ext uri="{FF2B5EF4-FFF2-40B4-BE49-F238E27FC236}">
              <a16:creationId xmlns:a16="http://schemas.microsoft.com/office/drawing/2014/main" id="{6E5880F9-5876-4760-B479-AA6BBA007484}"/>
            </a:ext>
          </a:extLst>
        </xdr:cNvPr>
        <xdr:cNvSpPr txBox="1"/>
      </xdr:nvSpPr>
      <xdr:spPr>
        <a:xfrm>
          <a:off x="927744" y="602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363AE77F-BF12-431C-9C4C-5805A22D7F8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A09C32B9-9D41-4179-BEDD-30781AE0546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E111A6E8-15F9-48F7-98EA-4B0EEEFDF48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33B2D700-2E88-43E5-B9EA-F2872B27BF1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7C0DD27F-5404-4D40-A300-78CD40E9468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2A59AD96-80ED-4809-80DA-6160539FC67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21618425-AC58-4AA4-B5DB-223C9AE3E39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F180A70A-6217-47FA-AE5B-4B7CD4223AB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EFE4F493-633F-4970-94B5-89CA410CFA2F}"/>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A1D3C153-A07C-44EA-827F-C378AA10F37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EF1CBA0F-DDB7-41FB-A9E3-5D7D45516F03}"/>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E3822092-F7C6-42DA-8584-FD3AC3524D65}"/>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7D636751-BE78-4FC9-B52A-D85A554F8652}"/>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12C386F6-FBFF-48F7-8676-31AAB3E18EE8}"/>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FA603116-1DE0-4F88-B276-E832A0C7FCCB}"/>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68AA6E13-8BC2-415C-AF27-F6706922EF28}"/>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F3954DD9-B028-4AC9-9DC2-322022C36BF7}"/>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11EFB309-C29D-4B3D-B000-4269739C4579}"/>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2D406924-B0B7-4B26-A01F-CF93F4DA4957}"/>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77BB8431-8CD8-43D2-A0E6-6DD71A04A5E4}"/>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814CB743-CE85-4060-9AA7-CBA6FBF1533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BBD6BFF7-4837-43DE-A2C0-349594C666C4}"/>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41B44BA5-49EF-4F1B-8B58-38CD2033A27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42</xdr:row>
      <xdr:rowOff>0</xdr:rowOff>
    </xdr:to>
    <xdr:cxnSp macro="">
      <xdr:nvCxnSpPr>
        <xdr:cNvPr id="115" name="直線コネクタ 114">
          <a:extLst>
            <a:ext uri="{FF2B5EF4-FFF2-40B4-BE49-F238E27FC236}">
              <a16:creationId xmlns:a16="http://schemas.microsoft.com/office/drawing/2014/main" id="{0086702D-D75D-4799-B56C-8B033333597E}"/>
            </a:ext>
          </a:extLst>
        </xdr:cNvPr>
        <xdr:cNvCxnSpPr/>
      </xdr:nvCxnSpPr>
      <xdr:spPr>
        <a:xfrm flipV="1">
          <a:off x="10476865" y="56388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6" name="【図書館】&#10;一人当たり面積最小値テキスト">
          <a:extLst>
            <a:ext uri="{FF2B5EF4-FFF2-40B4-BE49-F238E27FC236}">
              <a16:creationId xmlns:a16="http://schemas.microsoft.com/office/drawing/2014/main" id="{B51D22C5-9A62-4480-A3E3-D323AE7E3C86}"/>
            </a:ext>
          </a:extLst>
        </xdr:cNvPr>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7" name="直線コネクタ 116">
          <a:extLst>
            <a:ext uri="{FF2B5EF4-FFF2-40B4-BE49-F238E27FC236}">
              <a16:creationId xmlns:a16="http://schemas.microsoft.com/office/drawing/2014/main" id="{E014A517-945C-4039-B180-14109E27E9CE}"/>
            </a:ext>
          </a:extLst>
        </xdr:cNvPr>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118" name="【図書館】&#10;一人当たり面積最大値テキスト">
          <a:extLst>
            <a:ext uri="{FF2B5EF4-FFF2-40B4-BE49-F238E27FC236}">
              <a16:creationId xmlns:a16="http://schemas.microsoft.com/office/drawing/2014/main" id="{D22C7EF6-BB46-4D4A-8C21-F7E00ABDD68D}"/>
            </a:ext>
          </a:extLst>
        </xdr:cNvPr>
        <xdr:cNvSpPr txBox="1"/>
      </xdr:nvSpPr>
      <xdr:spPr>
        <a:xfrm>
          <a:off x="105156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19" name="直線コネクタ 118">
          <a:extLst>
            <a:ext uri="{FF2B5EF4-FFF2-40B4-BE49-F238E27FC236}">
              <a16:creationId xmlns:a16="http://schemas.microsoft.com/office/drawing/2014/main" id="{08537F3F-BDCE-4BAD-96B0-8DDFB8EBACB7}"/>
            </a:ext>
          </a:extLst>
        </xdr:cNvPr>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102887</xdr:rowOff>
    </xdr:from>
    <xdr:ext cx="469744" cy="259045"/>
    <xdr:sp macro="" textlink="">
      <xdr:nvSpPr>
        <xdr:cNvPr id="120" name="【図書館】&#10;一人当たり面積平均値テキスト">
          <a:extLst>
            <a:ext uri="{FF2B5EF4-FFF2-40B4-BE49-F238E27FC236}">
              <a16:creationId xmlns:a16="http://schemas.microsoft.com/office/drawing/2014/main" id="{76C5940C-93C6-41E1-B6E4-938CE7900B7E}"/>
            </a:ext>
          </a:extLst>
        </xdr:cNvPr>
        <xdr:cNvSpPr txBox="1"/>
      </xdr:nvSpPr>
      <xdr:spPr>
        <a:xfrm>
          <a:off x="10515600" y="6789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124460</xdr:rowOff>
    </xdr:from>
    <xdr:to>
      <xdr:col>55</xdr:col>
      <xdr:colOff>50800</xdr:colOff>
      <xdr:row>40</xdr:row>
      <xdr:rowOff>54610</xdr:rowOff>
    </xdr:to>
    <xdr:sp macro="" textlink="">
      <xdr:nvSpPr>
        <xdr:cNvPr id="121" name="フローチャート: 判断 120">
          <a:extLst>
            <a:ext uri="{FF2B5EF4-FFF2-40B4-BE49-F238E27FC236}">
              <a16:creationId xmlns:a16="http://schemas.microsoft.com/office/drawing/2014/main" id="{253FB7D0-C847-4A7D-8745-240C0C92F1A4}"/>
            </a:ext>
          </a:extLst>
        </xdr:cNvPr>
        <xdr:cNvSpPr/>
      </xdr:nvSpPr>
      <xdr:spPr>
        <a:xfrm>
          <a:off x="10426700" y="681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154940</xdr:rowOff>
    </xdr:from>
    <xdr:to>
      <xdr:col>50</xdr:col>
      <xdr:colOff>165100</xdr:colOff>
      <xdr:row>40</xdr:row>
      <xdr:rowOff>85090</xdr:rowOff>
    </xdr:to>
    <xdr:sp macro="" textlink="">
      <xdr:nvSpPr>
        <xdr:cNvPr id="122" name="フローチャート: 判断 121">
          <a:extLst>
            <a:ext uri="{FF2B5EF4-FFF2-40B4-BE49-F238E27FC236}">
              <a16:creationId xmlns:a16="http://schemas.microsoft.com/office/drawing/2014/main" id="{910D415D-EB2C-4F4E-8B96-508D607BC8DE}"/>
            </a:ext>
          </a:extLst>
        </xdr:cNvPr>
        <xdr:cNvSpPr/>
      </xdr:nvSpPr>
      <xdr:spPr>
        <a:xfrm>
          <a:off x="9588500" y="684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170180</xdr:rowOff>
    </xdr:from>
    <xdr:to>
      <xdr:col>46</xdr:col>
      <xdr:colOff>38100</xdr:colOff>
      <xdr:row>40</xdr:row>
      <xdr:rowOff>100330</xdr:rowOff>
    </xdr:to>
    <xdr:sp macro="" textlink="">
      <xdr:nvSpPr>
        <xdr:cNvPr id="123" name="フローチャート: 判断 122">
          <a:extLst>
            <a:ext uri="{FF2B5EF4-FFF2-40B4-BE49-F238E27FC236}">
              <a16:creationId xmlns:a16="http://schemas.microsoft.com/office/drawing/2014/main" id="{594CA1F7-37FC-4271-8310-EF6077E197C0}"/>
            </a:ext>
          </a:extLst>
        </xdr:cNvPr>
        <xdr:cNvSpPr/>
      </xdr:nvSpPr>
      <xdr:spPr>
        <a:xfrm>
          <a:off x="8699500" y="685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10160</xdr:rowOff>
    </xdr:from>
    <xdr:to>
      <xdr:col>41</xdr:col>
      <xdr:colOff>101600</xdr:colOff>
      <xdr:row>40</xdr:row>
      <xdr:rowOff>111760</xdr:rowOff>
    </xdr:to>
    <xdr:sp macro="" textlink="">
      <xdr:nvSpPr>
        <xdr:cNvPr id="124" name="フローチャート: 判断 123">
          <a:extLst>
            <a:ext uri="{FF2B5EF4-FFF2-40B4-BE49-F238E27FC236}">
              <a16:creationId xmlns:a16="http://schemas.microsoft.com/office/drawing/2014/main" id="{836C27A8-E8B5-4092-B782-409D1989A1F6}"/>
            </a:ext>
          </a:extLst>
        </xdr:cNvPr>
        <xdr:cNvSpPr/>
      </xdr:nvSpPr>
      <xdr:spPr>
        <a:xfrm>
          <a:off x="7810500" y="686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36830</xdr:rowOff>
    </xdr:from>
    <xdr:to>
      <xdr:col>36</xdr:col>
      <xdr:colOff>165100</xdr:colOff>
      <xdr:row>40</xdr:row>
      <xdr:rowOff>138430</xdr:rowOff>
    </xdr:to>
    <xdr:sp macro="" textlink="">
      <xdr:nvSpPr>
        <xdr:cNvPr id="125" name="フローチャート: 判断 124">
          <a:extLst>
            <a:ext uri="{FF2B5EF4-FFF2-40B4-BE49-F238E27FC236}">
              <a16:creationId xmlns:a16="http://schemas.microsoft.com/office/drawing/2014/main" id="{F850F483-D420-4046-B539-5C02AEF61B34}"/>
            </a:ext>
          </a:extLst>
        </xdr:cNvPr>
        <xdr:cNvSpPr/>
      </xdr:nvSpPr>
      <xdr:spPr>
        <a:xfrm>
          <a:off x="6921500" y="689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B48F275E-6B07-4EEA-ADF1-1D1280D5834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AE8EEDC5-E04C-4BED-8779-B2DC0CC12AC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C440874B-C8A0-49E9-A7C3-E754036CB6D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5A0C4620-46F1-445E-94C7-3CCC6DCBC9D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ED729F87-3CD3-4628-B910-134EEE2F8C2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128270</xdr:rowOff>
    </xdr:from>
    <xdr:to>
      <xdr:col>55</xdr:col>
      <xdr:colOff>50800</xdr:colOff>
      <xdr:row>39</xdr:row>
      <xdr:rowOff>58420</xdr:rowOff>
    </xdr:to>
    <xdr:sp macro="" textlink="">
      <xdr:nvSpPr>
        <xdr:cNvPr id="131" name="楕円 130">
          <a:extLst>
            <a:ext uri="{FF2B5EF4-FFF2-40B4-BE49-F238E27FC236}">
              <a16:creationId xmlns:a16="http://schemas.microsoft.com/office/drawing/2014/main" id="{263BFBE3-3C7B-4CC6-BE29-E21AB35137C9}"/>
            </a:ext>
          </a:extLst>
        </xdr:cNvPr>
        <xdr:cNvSpPr/>
      </xdr:nvSpPr>
      <xdr:spPr>
        <a:xfrm>
          <a:off x="104267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151147</xdr:rowOff>
    </xdr:from>
    <xdr:ext cx="469744" cy="259045"/>
    <xdr:sp macro="" textlink="">
      <xdr:nvSpPr>
        <xdr:cNvPr id="132" name="【図書館】&#10;一人当たり面積該当値テキスト">
          <a:extLst>
            <a:ext uri="{FF2B5EF4-FFF2-40B4-BE49-F238E27FC236}">
              <a16:creationId xmlns:a16="http://schemas.microsoft.com/office/drawing/2014/main" id="{F055FC94-75FA-40C6-BB7F-35946B02A668}"/>
            </a:ext>
          </a:extLst>
        </xdr:cNvPr>
        <xdr:cNvSpPr txBox="1"/>
      </xdr:nvSpPr>
      <xdr:spPr>
        <a:xfrm>
          <a:off x="10515600" y="649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139700</xdr:rowOff>
    </xdr:from>
    <xdr:to>
      <xdr:col>50</xdr:col>
      <xdr:colOff>165100</xdr:colOff>
      <xdr:row>39</xdr:row>
      <xdr:rowOff>69850</xdr:rowOff>
    </xdr:to>
    <xdr:sp macro="" textlink="">
      <xdr:nvSpPr>
        <xdr:cNvPr id="133" name="楕円 132">
          <a:extLst>
            <a:ext uri="{FF2B5EF4-FFF2-40B4-BE49-F238E27FC236}">
              <a16:creationId xmlns:a16="http://schemas.microsoft.com/office/drawing/2014/main" id="{25E114CE-B8F4-4005-963E-FE8BED347E67}"/>
            </a:ext>
          </a:extLst>
        </xdr:cNvPr>
        <xdr:cNvSpPr/>
      </xdr:nvSpPr>
      <xdr:spPr>
        <a:xfrm>
          <a:off x="9588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7620</xdr:rowOff>
    </xdr:from>
    <xdr:to>
      <xdr:col>55</xdr:col>
      <xdr:colOff>0</xdr:colOff>
      <xdr:row>39</xdr:row>
      <xdr:rowOff>19050</xdr:rowOff>
    </xdr:to>
    <xdr:cxnSp macro="">
      <xdr:nvCxnSpPr>
        <xdr:cNvPr id="134" name="直線コネクタ 133">
          <a:extLst>
            <a:ext uri="{FF2B5EF4-FFF2-40B4-BE49-F238E27FC236}">
              <a16:creationId xmlns:a16="http://schemas.microsoft.com/office/drawing/2014/main" id="{09889779-38CE-4107-81D4-0B9ABEC823A3}"/>
            </a:ext>
          </a:extLst>
        </xdr:cNvPr>
        <xdr:cNvCxnSpPr/>
      </xdr:nvCxnSpPr>
      <xdr:spPr>
        <a:xfrm flipV="1">
          <a:off x="9639300" y="66941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151130</xdr:rowOff>
    </xdr:from>
    <xdr:to>
      <xdr:col>46</xdr:col>
      <xdr:colOff>38100</xdr:colOff>
      <xdr:row>39</xdr:row>
      <xdr:rowOff>81280</xdr:rowOff>
    </xdr:to>
    <xdr:sp macro="" textlink="">
      <xdr:nvSpPr>
        <xdr:cNvPr id="135" name="楕円 134">
          <a:extLst>
            <a:ext uri="{FF2B5EF4-FFF2-40B4-BE49-F238E27FC236}">
              <a16:creationId xmlns:a16="http://schemas.microsoft.com/office/drawing/2014/main" id="{32C7E072-7ED3-4E39-8C85-CB7C16C3944F}"/>
            </a:ext>
          </a:extLst>
        </xdr:cNvPr>
        <xdr:cNvSpPr/>
      </xdr:nvSpPr>
      <xdr:spPr>
        <a:xfrm>
          <a:off x="8699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19050</xdr:rowOff>
    </xdr:from>
    <xdr:to>
      <xdr:col>50</xdr:col>
      <xdr:colOff>114300</xdr:colOff>
      <xdr:row>39</xdr:row>
      <xdr:rowOff>30480</xdr:rowOff>
    </xdr:to>
    <xdr:cxnSp macro="">
      <xdr:nvCxnSpPr>
        <xdr:cNvPr id="136" name="直線コネクタ 135">
          <a:extLst>
            <a:ext uri="{FF2B5EF4-FFF2-40B4-BE49-F238E27FC236}">
              <a16:creationId xmlns:a16="http://schemas.microsoft.com/office/drawing/2014/main" id="{67533536-A305-4038-9AC6-E725C4B2B17F}"/>
            </a:ext>
          </a:extLst>
        </xdr:cNvPr>
        <xdr:cNvCxnSpPr/>
      </xdr:nvCxnSpPr>
      <xdr:spPr>
        <a:xfrm flipV="1">
          <a:off x="8750300" y="67056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162560</xdr:rowOff>
    </xdr:from>
    <xdr:to>
      <xdr:col>41</xdr:col>
      <xdr:colOff>101600</xdr:colOff>
      <xdr:row>39</xdr:row>
      <xdr:rowOff>92710</xdr:rowOff>
    </xdr:to>
    <xdr:sp macro="" textlink="">
      <xdr:nvSpPr>
        <xdr:cNvPr id="137" name="楕円 136">
          <a:extLst>
            <a:ext uri="{FF2B5EF4-FFF2-40B4-BE49-F238E27FC236}">
              <a16:creationId xmlns:a16="http://schemas.microsoft.com/office/drawing/2014/main" id="{E6CB2D31-CD33-4307-BAFC-1BA1539A7F61}"/>
            </a:ext>
          </a:extLst>
        </xdr:cNvPr>
        <xdr:cNvSpPr/>
      </xdr:nvSpPr>
      <xdr:spPr>
        <a:xfrm>
          <a:off x="7810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30480</xdr:rowOff>
    </xdr:from>
    <xdr:to>
      <xdr:col>45</xdr:col>
      <xdr:colOff>177800</xdr:colOff>
      <xdr:row>39</xdr:row>
      <xdr:rowOff>41910</xdr:rowOff>
    </xdr:to>
    <xdr:cxnSp macro="">
      <xdr:nvCxnSpPr>
        <xdr:cNvPr id="138" name="直線コネクタ 137">
          <a:extLst>
            <a:ext uri="{FF2B5EF4-FFF2-40B4-BE49-F238E27FC236}">
              <a16:creationId xmlns:a16="http://schemas.microsoft.com/office/drawing/2014/main" id="{59D6F6B4-D9A0-482E-AD84-6F65BF516EA3}"/>
            </a:ext>
          </a:extLst>
        </xdr:cNvPr>
        <xdr:cNvCxnSpPr/>
      </xdr:nvCxnSpPr>
      <xdr:spPr>
        <a:xfrm flipV="1">
          <a:off x="7861300" y="67170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170180</xdr:rowOff>
    </xdr:from>
    <xdr:to>
      <xdr:col>36</xdr:col>
      <xdr:colOff>165100</xdr:colOff>
      <xdr:row>39</xdr:row>
      <xdr:rowOff>100330</xdr:rowOff>
    </xdr:to>
    <xdr:sp macro="" textlink="">
      <xdr:nvSpPr>
        <xdr:cNvPr id="139" name="楕円 138">
          <a:extLst>
            <a:ext uri="{FF2B5EF4-FFF2-40B4-BE49-F238E27FC236}">
              <a16:creationId xmlns:a16="http://schemas.microsoft.com/office/drawing/2014/main" id="{0105529E-207F-496B-8637-7B9E780678F4}"/>
            </a:ext>
          </a:extLst>
        </xdr:cNvPr>
        <xdr:cNvSpPr/>
      </xdr:nvSpPr>
      <xdr:spPr>
        <a:xfrm>
          <a:off x="6921500" y="668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41910</xdr:rowOff>
    </xdr:from>
    <xdr:to>
      <xdr:col>41</xdr:col>
      <xdr:colOff>50800</xdr:colOff>
      <xdr:row>39</xdr:row>
      <xdr:rowOff>49530</xdr:rowOff>
    </xdr:to>
    <xdr:cxnSp macro="">
      <xdr:nvCxnSpPr>
        <xdr:cNvPr id="140" name="直線コネクタ 139">
          <a:extLst>
            <a:ext uri="{FF2B5EF4-FFF2-40B4-BE49-F238E27FC236}">
              <a16:creationId xmlns:a16="http://schemas.microsoft.com/office/drawing/2014/main" id="{F25F4FEE-ED62-497D-8ECD-A18844C6B4CB}"/>
            </a:ext>
          </a:extLst>
        </xdr:cNvPr>
        <xdr:cNvCxnSpPr/>
      </xdr:nvCxnSpPr>
      <xdr:spPr>
        <a:xfrm flipV="1">
          <a:off x="6972300" y="6728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76217</xdr:rowOff>
    </xdr:from>
    <xdr:ext cx="469744" cy="259045"/>
    <xdr:sp macro="" textlink="">
      <xdr:nvSpPr>
        <xdr:cNvPr id="141" name="n_1aveValue【図書館】&#10;一人当たり面積">
          <a:extLst>
            <a:ext uri="{FF2B5EF4-FFF2-40B4-BE49-F238E27FC236}">
              <a16:creationId xmlns:a16="http://schemas.microsoft.com/office/drawing/2014/main" id="{B8F2B8D7-4595-4B82-8A7C-C2B056624121}"/>
            </a:ext>
          </a:extLst>
        </xdr:cNvPr>
        <xdr:cNvSpPr txBox="1"/>
      </xdr:nvSpPr>
      <xdr:spPr>
        <a:xfrm>
          <a:off x="9391727" y="693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91457</xdr:rowOff>
    </xdr:from>
    <xdr:ext cx="469744" cy="259045"/>
    <xdr:sp macro="" textlink="">
      <xdr:nvSpPr>
        <xdr:cNvPr id="142" name="n_2aveValue【図書館】&#10;一人当たり面積">
          <a:extLst>
            <a:ext uri="{FF2B5EF4-FFF2-40B4-BE49-F238E27FC236}">
              <a16:creationId xmlns:a16="http://schemas.microsoft.com/office/drawing/2014/main" id="{D6DB1D44-D3C8-456F-8242-4382521A960B}"/>
            </a:ext>
          </a:extLst>
        </xdr:cNvPr>
        <xdr:cNvSpPr txBox="1"/>
      </xdr:nvSpPr>
      <xdr:spPr>
        <a:xfrm>
          <a:off x="8515427" y="694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102887</xdr:rowOff>
    </xdr:from>
    <xdr:ext cx="469744" cy="259045"/>
    <xdr:sp macro="" textlink="">
      <xdr:nvSpPr>
        <xdr:cNvPr id="143" name="n_3aveValue【図書館】&#10;一人当たり面積">
          <a:extLst>
            <a:ext uri="{FF2B5EF4-FFF2-40B4-BE49-F238E27FC236}">
              <a16:creationId xmlns:a16="http://schemas.microsoft.com/office/drawing/2014/main" id="{E39AE351-343C-4F38-8576-4F46C91512D2}"/>
            </a:ext>
          </a:extLst>
        </xdr:cNvPr>
        <xdr:cNvSpPr txBox="1"/>
      </xdr:nvSpPr>
      <xdr:spPr>
        <a:xfrm>
          <a:off x="7626427"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129557</xdr:rowOff>
    </xdr:from>
    <xdr:ext cx="469744" cy="259045"/>
    <xdr:sp macro="" textlink="">
      <xdr:nvSpPr>
        <xdr:cNvPr id="144" name="n_4aveValue【図書館】&#10;一人当たり面積">
          <a:extLst>
            <a:ext uri="{FF2B5EF4-FFF2-40B4-BE49-F238E27FC236}">
              <a16:creationId xmlns:a16="http://schemas.microsoft.com/office/drawing/2014/main" id="{3F6FC7D7-0D3D-4A5B-8199-EAA23564B326}"/>
            </a:ext>
          </a:extLst>
        </xdr:cNvPr>
        <xdr:cNvSpPr txBox="1"/>
      </xdr:nvSpPr>
      <xdr:spPr>
        <a:xfrm>
          <a:off x="6737427" y="698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86377</xdr:rowOff>
    </xdr:from>
    <xdr:ext cx="469744" cy="259045"/>
    <xdr:sp macro="" textlink="">
      <xdr:nvSpPr>
        <xdr:cNvPr id="145" name="n_1mainValue【図書館】&#10;一人当たり面積">
          <a:extLst>
            <a:ext uri="{FF2B5EF4-FFF2-40B4-BE49-F238E27FC236}">
              <a16:creationId xmlns:a16="http://schemas.microsoft.com/office/drawing/2014/main" id="{32AB7E35-8B71-4BA2-A7EE-4E46DEA7ADD8}"/>
            </a:ext>
          </a:extLst>
        </xdr:cNvPr>
        <xdr:cNvSpPr txBox="1"/>
      </xdr:nvSpPr>
      <xdr:spPr>
        <a:xfrm>
          <a:off x="9391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97807</xdr:rowOff>
    </xdr:from>
    <xdr:ext cx="469744" cy="259045"/>
    <xdr:sp macro="" textlink="">
      <xdr:nvSpPr>
        <xdr:cNvPr id="146" name="n_2mainValue【図書館】&#10;一人当たり面積">
          <a:extLst>
            <a:ext uri="{FF2B5EF4-FFF2-40B4-BE49-F238E27FC236}">
              <a16:creationId xmlns:a16="http://schemas.microsoft.com/office/drawing/2014/main" id="{17CC9B02-5E9A-436E-9336-B1DFCD0D6DAD}"/>
            </a:ext>
          </a:extLst>
        </xdr:cNvPr>
        <xdr:cNvSpPr txBox="1"/>
      </xdr:nvSpPr>
      <xdr:spPr>
        <a:xfrm>
          <a:off x="8515427"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109237</xdr:rowOff>
    </xdr:from>
    <xdr:ext cx="469744" cy="259045"/>
    <xdr:sp macro="" textlink="">
      <xdr:nvSpPr>
        <xdr:cNvPr id="147" name="n_3mainValue【図書館】&#10;一人当たり面積">
          <a:extLst>
            <a:ext uri="{FF2B5EF4-FFF2-40B4-BE49-F238E27FC236}">
              <a16:creationId xmlns:a16="http://schemas.microsoft.com/office/drawing/2014/main" id="{B50034AB-7E25-4DE6-862C-E13F30618357}"/>
            </a:ext>
          </a:extLst>
        </xdr:cNvPr>
        <xdr:cNvSpPr txBox="1"/>
      </xdr:nvSpPr>
      <xdr:spPr>
        <a:xfrm>
          <a:off x="7626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116857</xdr:rowOff>
    </xdr:from>
    <xdr:ext cx="469744" cy="259045"/>
    <xdr:sp macro="" textlink="">
      <xdr:nvSpPr>
        <xdr:cNvPr id="148" name="n_4mainValue【図書館】&#10;一人当たり面積">
          <a:extLst>
            <a:ext uri="{FF2B5EF4-FFF2-40B4-BE49-F238E27FC236}">
              <a16:creationId xmlns:a16="http://schemas.microsoft.com/office/drawing/2014/main" id="{E7FEE133-431C-4B13-BA1E-662EADF018FF}"/>
            </a:ext>
          </a:extLst>
        </xdr:cNvPr>
        <xdr:cNvSpPr txBox="1"/>
      </xdr:nvSpPr>
      <xdr:spPr>
        <a:xfrm>
          <a:off x="67374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48CBC045-F205-4984-9ACB-AB1FDD2BF78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3EC04B28-9A2E-40E2-B343-6A38407507F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14169C1F-07A5-4FA1-947A-C5C90C8E2EF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44ABE7E5-2855-44A6-9069-773E928908C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9A4AA8F5-AAF1-4CDF-AC92-F935888022B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E2EE3CB6-C397-45CF-BA7B-E82BBB6015D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775386EE-9435-447B-87CB-4FBBD1A843D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CFA9251D-4026-48A6-B8E2-06B62CD0DF6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903C8C9C-459D-4A7D-9960-A9046C72970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8AAFFE97-BEB7-48BC-836A-2F94435DBF4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63AF5C1D-4B36-4894-9DF4-A02EC579283B}"/>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CB49AAE6-D93B-4662-8C37-294E8F68E02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6A8C37F5-982B-495B-ADFA-9F5C1FDD10E2}"/>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59ECDD9F-EBD7-4409-9B01-A0F22D236F67}"/>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43795B7C-426F-4568-BA3E-097F35523001}"/>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74CD5A49-8146-4B52-A243-426015422608}"/>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C2E13D49-6507-4DA4-B428-CF3CDF18BC78}"/>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696EE75F-BD27-4C71-A042-B9C8078D6E57}"/>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520FDD0E-6EB1-47FE-8082-8950B659541B}"/>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9AD58FC7-1583-4F29-93C8-137F0C350F82}"/>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43047689-C9EA-4A15-8E33-2DE4189413F2}"/>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8212350F-C24D-46C1-8494-95BB760A8BE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3C4C64B4-6454-47C1-A4F5-F952A77EF06D}"/>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39247C4C-397C-4BB7-A9A7-E231EE5DBD4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78B57DC3-926E-475D-A169-D3F0A2377A1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9281AD1B-EB8D-493D-9C9F-D999CBD2C568}"/>
            </a:ext>
          </a:extLst>
        </xdr:cNvPr>
        <xdr:cNvCxnSpPr/>
      </xdr:nvCxnSpPr>
      <xdr:spPr>
        <a:xfrm flipV="1">
          <a:off x="4634865" y="957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A261693E-F689-4567-9391-438FB8835C53}"/>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70064BD9-E240-4FF2-AE9D-27AD54AC6F7E}"/>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340478" cy="259045"/>
    <xdr:sp macro="" textlink="">
      <xdr:nvSpPr>
        <xdr:cNvPr id="177" name="【体育館・プール】&#10;有形固定資産減価償却率最大値テキスト">
          <a:extLst>
            <a:ext uri="{FF2B5EF4-FFF2-40B4-BE49-F238E27FC236}">
              <a16:creationId xmlns:a16="http://schemas.microsoft.com/office/drawing/2014/main" id="{9FBB70E8-FE5E-443E-8E81-EB40B9CE0DE5}"/>
            </a:ext>
          </a:extLst>
        </xdr:cNvPr>
        <xdr:cNvSpPr txBox="1"/>
      </xdr:nvSpPr>
      <xdr:spPr>
        <a:xfrm>
          <a:off x="4673600" y="935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178" name="直線コネクタ 177">
          <a:extLst>
            <a:ext uri="{FF2B5EF4-FFF2-40B4-BE49-F238E27FC236}">
              <a16:creationId xmlns:a16="http://schemas.microsoft.com/office/drawing/2014/main" id="{F64B1E7C-079C-4D06-9905-94E71AE72507}"/>
            </a:ext>
          </a:extLst>
        </xdr:cNvPr>
        <xdr:cNvCxnSpPr/>
      </xdr:nvCxnSpPr>
      <xdr:spPr>
        <a:xfrm>
          <a:off x="4546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78212</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7340ADFC-2DEE-46E8-877C-58EC854BF94A}"/>
            </a:ext>
          </a:extLst>
        </xdr:cNvPr>
        <xdr:cNvSpPr txBox="1"/>
      </xdr:nvSpPr>
      <xdr:spPr>
        <a:xfrm>
          <a:off x="4673600" y="103652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55335</xdr:rowOff>
    </xdr:from>
    <xdr:to>
      <xdr:col>24</xdr:col>
      <xdr:colOff>114300</xdr:colOff>
      <xdr:row>61</xdr:row>
      <xdr:rowOff>156935</xdr:rowOff>
    </xdr:to>
    <xdr:sp macro="" textlink="">
      <xdr:nvSpPr>
        <xdr:cNvPr id="180" name="フローチャート: 判断 179">
          <a:extLst>
            <a:ext uri="{FF2B5EF4-FFF2-40B4-BE49-F238E27FC236}">
              <a16:creationId xmlns:a16="http://schemas.microsoft.com/office/drawing/2014/main" id="{722481A2-A9EE-48DE-835F-CD6BC91B51B5}"/>
            </a:ext>
          </a:extLst>
        </xdr:cNvPr>
        <xdr:cNvSpPr/>
      </xdr:nvSpPr>
      <xdr:spPr>
        <a:xfrm>
          <a:off x="4584700" y="1051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32476</xdr:rowOff>
    </xdr:from>
    <xdr:to>
      <xdr:col>20</xdr:col>
      <xdr:colOff>38100</xdr:colOff>
      <xdr:row>61</xdr:row>
      <xdr:rowOff>134076</xdr:rowOff>
    </xdr:to>
    <xdr:sp macro="" textlink="">
      <xdr:nvSpPr>
        <xdr:cNvPr id="181" name="フローチャート: 判断 180">
          <a:extLst>
            <a:ext uri="{FF2B5EF4-FFF2-40B4-BE49-F238E27FC236}">
              <a16:creationId xmlns:a16="http://schemas.microsoft.com/office/drawing/2014/main" id="{44FD7377-FF85-4E5E-95BC-BA5B4DAFA116}"/>
            </a:ext>
          </a:extLst>
        </xdr:cNvPr>
        <xdr:cNvSpPr/>
      </xdr:nvSpPr>
      <xdr:spPr>
        <a:xfrm>
          <a:off x="3746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166370</xdr:rowOff>
    </xdr:from>
    <xdr:to>
      <xdr:col>15</xdr:col>
      <xdr:colOff>101600</xdr:colOff>
      <xdr:row>61</xdr:row>
      <xdr:rowOff>96520</xdr:rowOff>
    </xdr:to>
    <xdr:sp macro="" textlink="">
      <xdr:nvSpPr>
        <xdr:cNvPr id="182" name="フローチャート: 判断 181">
          <a:extLst>
            <a:ext uri="{FF2B5EF4-FFF2-40B4-BE49-F238E27FC236}">
              <a16:creationId xmlns:a16="http://schemas.microsoft.com/office/drawing/2014/main" id="{025465CE-B9AB-4674-943A-F38BDAAFD1F2}"/>
            </a:ext>
          </a:extLst>
        </xdr:cNvPr>
        <xdr:cNvSpPr/>
      </xdr:nvSpPr>
      <xdr:spPr>
        <a:xfrm>
          <a:off x="2857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22678</xdr:rowOff>
    </xdr:from>
    <xdr:to>
      <xdr:col>10</xdr:col>
      <xdr:colOff>165100</xdr:colOff>
      <xdr:row>61</xdr:row>
      <xdr:rowOff>124278</xdr:rowOff>
    </xdr:to>
    <xdr:sp macro="" textlink="">
      <xdr:nvSpPr>
        <xdr:cNvPr id="183" name="フローチャート: 判断 182">
          <a:extLst>
            <a:ext uri="{FF2B5EF4-FFF2-40B4-BE49-F238E27FC236}">
              <a16:creationId xmlns:a16="http://schemas.microsoft.com/office/drawing/2014/main" id="{BED12A1C-EF4E-4960-9D70-0F4059039D96}"/>
            </a:ext>
          </a:extLst>
        </xdr:cNvPr>
        <xdr:cNvSpPr/>
      </xdr:nvSpPr>
      <xdr:spPr>
        <a:xfrm>
          <a:off x="19685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164737</xdr:rowOff>
    </xdr:from>
    <xdr:to>
      <xdr:col>6</xdr:col>
      <xdr:colOff>38100</xdr:colOff>
      <xdr:row>61</xdr:row>
      <xdr:rowOff>94887</xdr:rowOff>
    </xdr:to>
    <xdr:sp macro="" textlink="">
      <xdr:nvSpPr>
        <xdr:cNvPr id="184" name="フローチャート: 判断 183">
          <a:extLst>
            <a:ext uri="{FF2B5EF4-FFF2-40B4-BE49-F238E27FC236}">
              <a16:creationId xmlns:a16="http://schemas.microsoft.com/office/drawing/2014/main" id="{65876897-1A6B-4E2E-BE1E-E2B4145873BA}"/>
            </a:ext>
          </a:extLst>
        </xdr:cNvPr>
        <xdr:cNvSpPr/>
      </xdr:nvSpPr>
      <xdr:spPr>
        <a:xfrm>
          <a:off x="1079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C9760B8E-5ADF-4590-805D-6135A5ED524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89A85CF8-BC9C-40E9-99B4-4A6F8CB9B8C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48D4BE59-8EC1-4F7D-B69C-F5743521D1C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41EC1DCA-CEF1-4655-BF92-65DA8C16632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9B9A078B-FEEC-4B4D-ACC5-D683D6C2C37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168003</xdr:rowOff>
    </xdr:from>
    <xdr:to>
      <xdr:col>24</xdr:col>
      <xdr:colOff>114300</xdr:colOff>
      <xdr:row>63</xdr:row>
      <xdr:rowOff>98153</xdr:rowOff>
    </xdr:to>
    <xdr:sp macro="" textlink="">
      <xdr:nvSpPr>
        <xdr:cNvPr id="190" name="楕円 189">
          <a:extLst>
            <a:ext uri="{FF2B5EF4-FFF2-40B4-BE49-F238E27FC236}">
              <a16:creationId xmlns:a16="http://schemas.microsoft.com/office/drawing/2014/main" id="{C1E58692-6886-447D-B73B-04D57102DF50}"/>
            </a:ext>
          </a:extLst>
        </xdr:cNvPr>
        <xdr:cNvSpPr/>
      </xdr:nvSpPr>
      <xdr:spPr>
        <a:xfrm>
          <a:off x="4584700" y="1079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146430</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239057AB-59E5-4571-BACA-4F1B9F7E1D50}"/>
            </a:ext>
          </a:extLst>
        </xdr:cNvPr>
        <xdr:cNvSpPr txBox="1"/>
      </xdr:nvSpPr>
      <xdr:spPr>
        <a:xfrm>
          <a:off x="4673600" y="10776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141877</xdr:rowOff>
    </xdr:from>
    <xdr:to>
      <xdr:col>20</xdr:col>
      <xdr:colOff>38100</xdr:colOff>
      <xdr:row>63</xdr:row>
      <xdr:rowOff>72027</xdr:rowOff>
    </xdr:to>
    <xdr:sp macro="" textlink="">
      <xdr:nvSpPr>
        <xdr:cNvPr id="192" name="楕円 191">
          <a:extLst>
            <a:ext uri="{FF2B5EF4-FFF2-40B4-BE49-F238E27FC236}">
              <a16:creationId xmlns:a16="http://schemas.microsoft.com/office/drawing/2014/main" id="{25C08289-4EC3-4F5A-BEE8-72799E8EEC62}"/>
            </a:ext>
          </a:extLst>
        </xdr:cNvPr>
        <xdr:cNvSpPr/>
      </xdr:nvSpPr>
      <xdr:spPr>
        <a:xfrm>
          <a:off x="3746500" y="107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21227</xdr:rowOff>
    </xdr:from>
    <xdr:to>
      <xdr:col>24</xdr:col>
      <xdr:colOff>63500</xdr:colOff>
      <xdr:row>63</xdr:row>
      <xdr:rowOff>47353</xdr:rowOff>
    </xdr:to>
    <xdr:cxnSp macro="">
      <xdr:nvCxnSpPr>
        <xdr:cNvPr id="193" name="直線コネクタ 192">
          <a:extLst>
            <a:ext uri="{FF2B5EF4-FFF2-40B4-BE49-F238E27FC236}">
              <a16:creationId xmlns:a16="http://schemas.microsoft.com/office/drawing/2014/main" id="{EFD5F63F-08D4-4747-ABBA-6328091A71EC}"/>
            </a:ext>
          </a:extLst>
        </xdr:cNvPr>
        <xdr:cNvCxnSpPr/>
      </xdr:nvCxnSpPr>
      <xdr:spPr>
        <a:xfrm>
          <a:off x="3797300" y="10822577"/>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161472</xdr:rowOff>
    </xdr:from>
    <xdr:to>
      <xdr:col>15</xdr:col>
      <xdr:colOff>101600</xdr:colOff>
      <xdr:row>63</xdr:row>
      <xdr:rowOff>91622</xdr:rowOff>
    </xdr:to>
    <xdr:sp macro="" textlink="">
      <xdr:nvSpPr>
        <xdr:cNvPr id="194" name="楕円 193">
          <a:extLst>
            <a:ext uri="{FF2B5EF4-FFF2-40B4-BE49-F238E27FC236}">
              <a16:creationId xmlns:a16="http://schemas.microsoft.com/office/drawing/2014/main" id="{5A16F628-4FC9-4CB4-8835-16D3A7A29DF0}"/>
            </a:ext>
          </a:extLst>
        </xdr:cNvPr>
        <xdr:cNvSpPr/>
      </xdr:nvSpPr>
      <xdr:spPr>
        <a:xfrm>
          <a:off x="2857500" y="1079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21227</xdr:rowOff>
    </xdr:from>
    <xdr:to>
      <xdr:col>19</xdr:col>
      <xdr:colOff>177800</xdr:colOff>
      <xdr:row>63</xdr:row>
      <xdr:rowOff>40822</xdr:rowOff>
    </xdr:to>
    <xdr:cxnSp macro="">
      <xdr:nvCxnSpPr>
        <xdr:cNvPr id="195" name="直線コネクタ 194">
          <a:extLst>
            <a:ext uri="{FF2B5EF4-FFF2-40B4-BE49-F238E27FC236}">
              <a16:creationId xmlns:a16="http://schemas.microsoft.com/office/drawing/2014/main" id="{ECCD12C2-CB93-4A7B-A0B5-3C4FA3DAC439}"/>
            </a:ext>
          </a:extLst>
        </xdr:cNvPr>
        <xdr:cNvCxnSpPr/>
      </xdr:nvCxnSpPr>
      <xdr:spPr>
        <a:xfrm flipV="1">
          <a:off x="2908300" y="10822577"/>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119017</xdr:rowOff>
    </xdr:from>
    <xdr:to>
      <xdr:col>10</xdr:col>
      <xdr:colOff>165100</xdr:colOff>
      <xdr:row>63</xdr:row>
      <xdr:rowOff>49167</xdr:rowOff>
    </xdr:to>
    <xdr:sp macro="" textlink="">
      <xdr:nvSpPr>
        <xdr:cNvPr id="196" name="楕円 195">
          <a:extLst>
            <a:ext uri="{FF2B5EF4-FFF2-40B4-BE49-F238E27FC236}">
              <a16:creationId xmlns:a16="http://schemas.microsoft.com/office/drawing/2014/main" id="{7C0833D0-E034-4E0C-998D-75B90D37089E}"/>
            </a:ext>
          </a:extLst>
        </xdr:cNvPr>
        <xdr:cNvSpPr/>
      </xdr:nvSpPr>
      <xdr:spPr>
        <a:xfrm>
          <a:off x="1968500" y="1074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169817</xdr:rowOff>
    </xdr:from>
    <xdr:to>
      <xdr:col>15</xdr:col>
      <xdr:colOff>50800</xdr:colOff>
      <xdr:row>63</xdr:row>
      <xdr:rowOff>40822</xdr:rowOff>
    </xdr:to>
    <xdr:cxnSp macro="">
      <xdr:nvCxnSpPr>
        <xdr:cNvPr id="197" name="直線コネクタ 196">
          <a:extLst>
            <a:ext uri="{FF2B5EF4-FFF2-40B4-BE49-F238E27FC236}">
              <a16:creationId xmlns:a16="http://schemas.microsoft.com/office/drawing/2014/main" id="{CA253A8A-4223-4739-B244-19E24F419D46}"/>
            </a:ext>
          </a:extLst>
        </xdr:cNvPr>
        <xdr:cNvCxnSpPr/>
      </xdr:nvCxnSpPr>
      <xdr:spPr>
        <a:xfrm>
          <a:off x="2019300" y="10799717"/>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117384</xdr:rowOff>
    </xdr:from>
    <xdr:to>
      <xdr:col>6</xdr:col>
      <xdr:colOff>38100</xdr:colOff>
      <xdr:row>63</xdr:row>
      <xdr:rowOff>47534</xdr:rowOff>
    </xdr:to>
    <xdr:sp macro="" textlink="">
      <xdr:nvSpPr>
        <xdr:cNvPr id="198" name="楕円 197">
          <a:extLst>
            <a:ext uri="{FF2B5EF4-FFF2-40B4-BE49-F238E27FC236}">
              <a16:creationId xmlns:a16="http://schemas.microsoft.com/office/drawing/2014/main" id="{559C0112-91D6-4F0F-8AF5-6B587AF9A82F}"/>
            </a:ext>
          </a:extLst>
        </xdr:cNvPr>
        <xdr:cNvSpPr/>
      </xdr:nvSpPr>
      <xdr:spPr>
        <a:xfrm>
          <a:off x="1079500" y="1074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168184</xdr:rowOff>
    </xdr:from>
    <xdr:to>
      <xdr:col>10</xdr:col>
      <xdr:colOff>114300</xdr:colOff>
      <xdr:row>62</xdr:row>
      <xdr:rowOff>169817</xdr:rowOff>
    </xdr:to>
    <xdr:cxnSp macro="">
      <xdr:nvCxnSpPr>
        <xdr:cNvPr id="199" name="直線コネクタ 198">
          <a:extLst>
            <a:ext uri="{FF2B5EF4-FFF2-40B4-BE49-F238E27FC236}">
              <a16:creationId xmlns:a16="http://schemas.microsoft.com/office/drawing/2014/main" id="{E4633BF8-EFD8-412B-AF04-D0D05DF2C764}"/>
            </a:ext>
          </a:extLst>
        </xdr:cNvPr>
        <xdr:cNvCxnSpPr/>
      </xdr:nvCxnSpPr>
      <xdr:spPr>
        <a:xfrm>
          <a:off x="1130300" y="1079808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150603</xdr:rowOff>
    </xdr:from>
    <xdr:ext cx="405111" cy="259045"/>
    <xdr:sp macro="" textlink="">
      <xdr:nvSpPr>
        <xdr:cNvPr id="200" name="n_1aveValue【体育館・プール】&#10;有形固定資産減価償却率">
          <a:extLst>
            <a:ext uri="{FF2B5EF4-FFF2-40B4-BE49-F238E27FC236}">
              <a16:creationId xmlns:a16="http://schemas.microsoft.com/office/drawing/2014/main" id="{46E6E030-BE31-42DE-8754-A72A384063F0}"/>
            </a:ext>
          </a:extLst>
        </xdr:cNvPr>
        <xdr:cNvSpPr txBox="1"/>
      </xdr:nvSpPr>
      <xdr:spPr>
        <a:xfrm>
          <a:off x="3582044" y="1026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113047</xdr:rowOff>
    </xdr:from>
    <xdr:ext cx="405111" cy="259045"/>
    <xdr:sp macro="" textlink="">
      <xdr:nvSpPr>
        <xdr:cNvPr id="201" name="n_2aveValue【体育館・プール】&#10;有形固定資産減価償却率">
          <a:extLst>
            <a:ext uri="{FF2B5EF4-FFF2-40B4-BE49-F238E27FC236}">
              <a16:creationId xmlns:a16="http://schemas.microsoft.com/office/drawing/2014/main" id="{A6B6038F-3D5D-4024-A3A0-D2ED4316A171}"/>
            </a:ext>
          </a:extLst>
        </xdr:cNvPr>
        <xdr:cNvSpPr txBox="1"/>
      </xdr:nvSpPr>
      <xdr:spPr>
        <a:xfrm>
          <a:off x="2705744" y="1022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140805</xdr:rowOff>
    </xdr:from>
    <xdr:ext cx="405111" cy="259045"/>
    <xdr:sp macro="" textlink="">
      <xdr:nvSpPr>
        <xdr:cNvPr id="202" name="n_3aveValue【体育館・プール】&#10;有形固定資産減価償却率">
          <a:extLst>
            <a:ext uri="{FF2B5EF4-FFF2-40B4-BE49-F238E27FC236}">
              <a16:creationId xmlns:a16="http://schemas.microsoft.com/office/drawing/2014/main" id="{0469CF8C-635F-4119-A63D-F4D62F7C6BA5}"/>
            </a:ext>
          </a:extLst>
        </xdr:cNvPr>
        <xdr:cNvSpPr txBox="1"/>
      </xdr:nvSpPr>
      <xdr:spPr>
        <a:xfrm>
          <a:off x="1816744" y="1025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111414</xdr:rowOff>
    </xdr:from>
    <xdr:ext cx="405111" cy="259045"/>
    <xdr:sp macro="" textlink="">
      <xdr:nvSpPr>
        <xdr:cNvPr id="203" name="n_4aveValue【体育館・プール】&#10;有形固定資産減価償却率">
          <a:extLst>
            <a:ext uri="{FF2B5EF4-FFF2-40B4-BE49-F238E27FC236}">
              <a16:creationId xmlns:a16="http://schemas.microsoft.com/office/drawing/2014/main" id="{5C9CA853-1C85-49C9-B217-8FD7E9E7169A}"/>
            </a:ext>
          </a:extLst>
        </xdr:cNvPr>
        <xdr:cNvSpPr txBox="1"/>
      </xdr:nvSpPr>
      <xdr:spPr>
        <a:xfrm>
          <a:off x="927744" y="102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63154</xdr:rowOff>
    </xdr:from>
    <xdr:ext cx="405111" cy="259045"/>
    <xdr:sp macro="" textlink="">
      <xdr:nvSpPr>
        <xdr:cNvPr id="204" name="n_1mainValue【体育館・プール】&#10;有形固定資産減価償却率">
          <a:extLst>
            <a:ext uri="{FF2B5EF4-FFF2-40B4-BE49-F238E27FC236}">
              <a16:creationId xmlns:a16="http://schemas.microsoft.com/office/drawing/2014/main" id="{C1E84E7C-6D81-41F4-BAB1-7C1B57040DFB}"/>
            </a:ext>
          </a:extLst>
        </xdr:cNvPr>
        <xdr:cNvSpPr txBox="1"/>
      </xdr:nvSpPr>
      <xdr:spPr>
        <a:xfrm>
          <a:off x="3582044" y="1086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82749</xdr:rowOff>
    </xdr:from>
    <xdr:ext cx="405111" cy="259045"/>
    <xdr:sp macro="" textlink="">
      <xdr:nvSpPr>
        <xdr:cNvPr id="205" name="n_2mainValue【体育館・プール】&#10;有形固定資産減価償却率">
          <a:extLst>
            <a:ext uri="{FF2B5EF4-FFF2-40B4-BE49-F238E27FC236}">
              <a16:creationId xmlns:a16="http://schemas.microsoft.com/office/drawing/2014/main" id="{DE360646-14FA-46B5-80B2-D4F43C764516}"/>
            </a:ext>
          </a:extLst>
        </xdr:cNvPr>
        <xdr:cNvSpPr txBox="1"/>
      </xdr:nvSpPr>
      <xdr:spPr>
        <a:xfrm>
          <a:off x="2705744" y="1088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40294</xdr:rowOff>
    </xdr:from>
    <xdr:ext cx="405111" cy="259045"/>
    <xdr:sp macro="" textlink="">
      <xdr:nvSpPr>
        <xdr:cNvPr id="206" name="n_3mainValue【体育館・プール】&#10;有形固定資産減価償却率">
          <a:extLst>
            <a:ext uri="{FF2B5EF4-FFF2-40B4-BE49-F238E27FC236}">
              <a16:creationId xmlns:a16="http://schemas.microsoft.com/office/drawing/2014/main" id="{B333EA0F-C338-4DE7-978D-ED841CAF8A5B}"/>
            </a:ext>
          </a:extLst>
        </xdr:cNvPr>
        <xdr:cNvSpPr txBox="1"/>
      </xdr:nvSpPr>
      <xdr:spPr>
        <a:xfrm>
          <a:off x="1816744" y="10841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38661</xdr:rowOff>
    </xdr:from>
    <xdr:ext cx="405111" cy="259045"/>
    <xdr:sp macro="" textlink="">
      <xdr:nvSpPr>
        <xdr:cNvPr id="207" name="n_4mainValue【体育館・プール】&#10;有形固定資産減価償却率">
          <a:extLst>
            <a:ext uri="{FF2B5EF4-FFF2-40B4-BE49-F238E27FC236}">
              <a16:creationId xmlns:a16="http://schemas.microsoft.com/office/drawing/2014/main" id="{9EF52F54-0CD8-495D-A0A7-5B46196E345E}"/>
            </a:ext>
          </a:extLst>
        </xdr:cNvPr>
        <xdr:cNvSpPr txBox="1"/>
      </xdr:nvSpPr>
      <xdr:spPr>
        <a:xfrm>
          <a:off x="927744" y="1084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32C0DC-C95D-4135-8B5C-D4DCFF81CE8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CAE7D395-4491-4291-AAE2-B6675694F26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59126D03-A28B-4D9A-A23D-86EDA36336E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1FE12568-679A-4653-B82E-9075B2C009A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5A49A948-289F-47E7-87C2-5B756C57120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EA75C667-3A8C-43F5-8755-C50DF2A79B6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A39F6033-EE01-4F80-BA02-84307A5675E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F31B3430-4CC9-4432-8335-D0363F29773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7EFA81C9-7273-421C-A1FA-50681D71F6A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7C1178B-969F-4E83-9B91-327254E2E31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4C6C72D0-5A18-4A99-B15A-0A1B1F8A4662}"/>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F85EFC14-F3F2-4D20-B71C-1AC4D1C7D73A}"/>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56C25BBB-3550-439C-9BFA-08C02DB16402}"/>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AE8D40D7-9D58-4BE8-B86B-A0EA9BE097E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13CD7F86-6699-4E16-8B74-296D0B684B69}"/>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9B401989-60D1-44DC-BBFC-ED71CF76BF56}"/>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994A8498-2BDF-4DA3-9959-9D9A71FDB401}"/>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4BDD24AD-7B33-4830-B98F-34D97979980F}"/>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14750B79-FD58-45B8-B10B-CC0359495AD9}"/>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D3161788-5F16-410D-B3C8-C0CC527D2554}"/>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C7BD9903-91E2-4EA5-BDEF-9F231AB968E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6280F887-F1E1-42AE-B52D-22A2E94F0C8D}"/>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0DBF740D-B289-4983-9520-2E2B6B20908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29210</xdr:rowOff>
    </xdr:from>
    <xdr:to>
      <xdr:col>54</xdr:col>
      <xdr:colOff>189865</xdr:colOff>
      <xdr:row>63</xdr:row>
      <xdr:rowOff>147320</xdr:rowOff>
    </xdr:to>
    <xdr:cxnSp macro="">
      <xdr:nvCxnSpPr>
        <xdr:cNvPr id="231" name="直線コネクタ 230">
          <a:extLst>
            <a:ext uri="{FF2B5EF4-FFF2-40B4-BE49-F238E27FC236}">
              <a16:creationId xmlns:a16="http://schemas.microsoft.com/office/drawing/2014/main" id="{8937B1A1-DB17-49CE-BD0E-093351BEC81E}"/>
            </a:ext>
          </a:extLst>
        </xdr:cNvPr>
        <xdr:cNvCxnSpPr/>
      </xdr:nvCxnSpPr>
      <xdr:spPr>
        <a:xfrm flipV="1">
          <a:off x="10476865" y="963041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151147</xdr:rowOff>
    </xdr:from>
    <xdr:ext cx="469744" cy="259045"/>
    <xdr:sp macro="" textlink="">
      <xdr:nvSpPr>
        <xdr:cNvPr id="232" name="【体育館・プール】&#10;一人当たり面積最小値テキスト">
          <a:extLst>
            <a:ext uri="{FF2B5EF4-FFF2-40B4-BE49-F238E27FC236}">
              <a16:creationId xmlns:a16="http://schemas.microsoft.com/office/drawing/2014/main" id="{E6CF1363-7A84-4530-8747-7EE49FC220CC}"/>
            </a:ext>
          </a:extLst>
        </xdr:cNvPr>
        <xdr:cNvSpPr txBox="1"/>
      </xdr:nvSpPr>
      <xdr:spPr>
        <a:xfrm>
          <a:off x="10515600" y="1095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147320</xdr:rowOff>
    </xdr:from>
    <xdr:to>
      <xdr:col>55</xdr:col>
      <xdr:colOff>88900</xdr:colOff>
      <xdr:row>63</xdr:row>
      <xdr:rowOff>147320</xdr:rowOff>
    </xdr:to>
    <xdr:cxnSp macro="">
      <xdr:nvCxnSpPr>
        <xdr:cNvPr id="233" name="直線コネクタ 232">
          <a:extLst>
            <a:ext uri="{FF2B5EF4-FFF2-40B4-BE49-F238E27FC236}">
              <a16:creationId xmlns:a16="http://schemas.microsoft.com/office/drawing/2014/main" id="{A61C1F63-6D3A-4D2A-BB10-8D8B1EB02424}"/>
            </a:ext>
          </a:extLst>
        </xdr:cNvPr>
        <xdr:cNvCxnSpPr/>
      </xdr:nvCxnSpPr>
      <xdr:spPr>
        <a:xfrm>
          <a:off x="10388600" y="10948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147337</xdr:rowOff>
    </xdr:from>
    <xdr:ext cx="469744" cy="259045"/>
    <xdr:sp macro="" textlink="">
      <xdr:nvSpPr>
        <xdr:cNvPr id="234" name="【体育館・プール】&#10;一人当たり面積最大値テキスト">
          <a:extLst>
            <a:ext uri="{FF2B5EF4-FFF2-40B4-BE49-F238E27FC236}">
              <a16:creationId xmlns:a16="http://schemas.microsoft.com/office/drawing/2014/main" id="{0D423910-3AF6-4D4C-841E-6BD70D83A7DA}"/>
            </a:ext>
          </a:extLst>
        </xdr:cNvPr>
        <xdr:cNvSpPr txBox="1"/>
      </xdr:nvSpPr>
      <xdr:spPr>
        <a:xfrm>
          <a:off x="10515600" y="940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29210</xdr:rowOff>
    </xdr:from>
    <xdr:to>
      <xdr:col>55</xdr:col>
      <xdr:colOff>88900</xdr:colOff>
      <xdr:row>56</xdr:row>
      <xdr:rowOff>29210</xdr:rowOff>
    </xdr:to>
    <xdr:cxnSp macro="">
      <xdr:nvCxnSpPr>
        <xdr:cNvPr id="235" name="直線コネクタ 234">
          <a:extLst>
            <a:ext uri="{FF2B5EF4-FFF2-40B4-BE49-F238E27FC236}">
              <a16:creationId xmlns:a16="http://schemas.microsoft.com/office/drawing/2014/main" id="{BE693979-E474-44D7-88A4-C0ADC061969B}"/>
            </a:ext>
          </a:extLst>
        </xdr:cNvPr>
        <xdr:cNvCxnSpPr/>
      </xdr:nvCxnSpPr>
      <xdr:spPr>
        <a:xfrm>
          <a:off x="10388600" y="963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3827</xdr:rowOff>
    </xdr:from>
    <xdr:ext cx="469744" cy="259045"/>
    <xdr:sp macro="" textlink="">
      <xdr:nvSpPr>
        <xdr:cNvPr id="236" name="【体育館・プール】&#10;一人当たり面積平均値テキスト">
          <a:extLst>
            <a:ext uri="{FF2B5EF4-FFF2-40B4-BE49-F238E27FC236}">
              <a16:creationId xmlns:a16="http://schemas.microsoft.com/office/drawing/2014/main" id="{90B3A437-4D2A-4247-BB7D-FD294FEC5714}"/>
            </a:ext>
          </a:extLst>
        </xdr:cNvPr>
        <xdr:cNvSpPr txBox="1"/>
      </xdr:nvSpPr>
      <xdr:spPr>
        <a:xfrm>
          <a:off x="10515600" y="1046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25400</xdr:rowOff>
    </xdr:from>
    <xdr:to>
      <xdr:col>55</xdr:col>
      <xdr:colOff>50800</xdr:colOff>
      <xdr:row>61</xdr:row>
      <xdr:rowOff>127000</xdr:rowOff>
    </xdr:to>
    <xdr:sp macro="" textlink="">
      <xdr:nvSpPr>
        <xdr:cNvPr id="237" name="フローチャート: 判断 236">
          <a:extLst>
            <a:ext uri="{FF2B5EF4-FFF2-40B4-BE49-F238E27FC236}">
              <a16:creationId xmlns:a16="http://schemas.microsoft.com/office/drawing/2014/main" id="{B1D53D40-3D40-4406-8003-9E950DC30FFD}"/>
            </a:ext>
          </a:extLst>
        </xdr:cNvPr>
        <xdr:cNvSpPr/>
      </xdr:nvSpPr>
      <xdr:spPr>
        <a:xfrm>
          <a:off x="10426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39370</xdr:rowOff>
    </xdr:from>
    <xdr:to>
      <xdr:col>50</xdr:col>
      <xdr:colOff>165100</xdr:colOff>
      <xdr:row>61</xdr:row>
      <xdr:rowOff>140970</xdr:rowOff>
    </xdr:to>
    <xdr:sp macro="" textlink="">
      <xdr:nvSpPr>
        <xdr:cNvPr id="238" name="フローチャート: 判断 237">
          <a:extLst>
            <a:ext uri="{FF2B5EF4-FFF2-40B4-BE49-F238E27FC236}">
              <a16:creationId xmlns:a16="http://schemas.microsoft.com/office/drawing/2014/main" id="{D958A958-31F7-4DF5-9129-EE6816586F61}"/>
            </a:ext>
          </a:extLst>
        </xdr:cNvPr>
        <xdr:cNvSpPr/>
      </xdr:nvSpPr>
      <xdr:spPr>
        <a:xfrm>
          <a:off x="9588500" y="1049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49530</xdr:rowOff>
    </xdr:from>
    <xdr:to>
      <xdr:col>46</xdr:col>
      <xdr:colOff>38100</xdr:colOff>
      <xdr:row>61</xdr:row>
      <xdr:rowOff>151130</xdr:rowOff>
    </xdr:to>
    <xdr:sp macro="" textlink="">
      <xdr:nvSpPr>
        <xdr:cNvPr id="239" name="フローチャート: 判断 238">
          <a:extLst>
            <a:ext uri="{FF2B5EF4-FFF2-40B4-BE49-F238E27FC236}">
              <a16:creationId xmlns:a16="http://schemas.microsoft.com/office/drawing/2014/main" id="{E172999C-F047-411F-9373-1ED9ED82744B}"/>
            </a:ext>
          </a:extLst>
        </xdr:cNvPr>
        <xdr:cNvSpPr/>
      </xdr:nvSpPr>
      <xdr:spPr>
        <a:xfrm>
          <a:off x="8699500" y="1050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76200</xdr:rowOff>
    </xdr:from>
    <xdr:to>
      <xdr:col>41</xdr:col>
      <xdr:colOff>101600</xdr:colOff>
      <xdr:row>62</xdr:row>
      <xdr:rowOff>6350</xdr:rowOff>
    </xdr:to>
    <xdr:sp macro="" textlink="">
      <xdr:nvSpPr>
        <xdr:cNvPr id="240" name="フローチャート: 判断 239">
          <a:extLst>
            <a:ext uri="{FF2B5EF4-FFF2-40B4-BE49-F238E27FC236}">
              <a16:creationId xmlns:a16="http://schemas.microsoft.com/office/drawing/2014/main" id="{E32B5E5C-92A4-49C7-B2BC-32D8A43C6B09}"/>
            </a:ext>
          </a:extLst>
        </xdr:cNvPr>
        <xdr:cNvSpPr/>
      </xdr:nvSpPr>
      <xdr:spPr>
        <a:xfrm>
          <a:off x="7810500" y="1053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38100</xdr:rowOff>
    </xdr:from>
    <xdr:to>
      <xdr:col>36</xdr:col>
      <xdr:colOff>165100</xdr:colOff>
      <xdr:row>61</xdr:row>
      <xdr:rowOff>139700</xdr:rowOff>
    </xdr:to>
    <xdr:sp macro="" textlink="">
      <xdr:nvSpPr>
        <xdr:cNvPr id="241" name="フローチャート: 判断 240">
          <a:extLst>
            <a:ext uri="{FF2B5EF4-FFF2-40B4-BE49-F238E27FC236}">
              <a16:creationId xmlns:a16="http://schemas.microsoft.com/office/drawing/2014/main" id="{743313F9-1BA1-44C0-866B-F0913F7AF716}"/>
            </a:ext>
          </a:extLst>
        </xdr:cNvPr>
        <xdr:cNvSpPr/>
      </xdr:nvSpPr>
      <xdr:spPr>
        <a:xfrm>
          <a:off x="6921500" y="1049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D5506409-E332-40EF-A299-B9AD6532A85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82C791F3-47C1-4497-AE77-B5E5CF8FACA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4D5D9A04-4B15-40A2-A461-AECE4F1BC18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1F027704-856A-4B94-94E3-7F6005FD91A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7B1D8825-3FFE-48A9-A547-084A1E0BAFF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87630</xdr:rowOff>
    </xdr:from>
    <xdr:to>
      <xdr:col>55</xdr:col>
      <xdr:colOff>50800</xdr:colOff>
      <xdr:row>57</xdr:row>
      <xdr:rowOff>17780</xdr:rowOff>
    </xdr:to>
    <xdr:sp macro="" textlink="">
      <xdr:nvSpPr>
        <xdr:cNvPr id="247" name="楕円 246">
          <a:extLst>
            <a:ext uri="{FF2B5EF4-FFF2-40B4-BE49-F238E27FC236}">
              <a16:creationId xmlns:a16="http://schemas.microsoft.com/office/drawing/2014/main" id="{39FD0B9A-394B-4808-996B-E06E8A8B7C68}"/>
            </a:ext>
          </a:extLst>
        </xdr:cNvPr>
        <xdr:cNvSpPr/>
      </xdr:nvSpPr>
      <xdr:spPr>
        <a:xfrm>
          <a:off x="10426700" y="968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2557</xdr:rowOff>
    </xdr:from>
    <xdr:ext cx="469744" cy="259045"/>
    <xdr:sp macro="" textlink="">
      <xdr:nvSpPr>
        <xdr:cNvPr id="248" name="【体育館・プール】&#10;一人当たり面積該当値テキスト">
          <a:extLst>
            <a:ext uri="{FF2B5EF4-FFF2-40B4-BE49-F238E27FC236}">
              <a16:creationId xmlns:a16="http://schemas.microsoft.com/office/drawing/2014/main" id="{C5F5BC7E-8BE5-43FE-9EDC-C4748A30E454}"/>
            </a:ext>
          </a:extLst>
        </xdr:cNvPr>
        <xdr:cNvSpPr txBox="1"/>
      </xdr:nvSpPr>
      <xdr:spPr>
        <a:xfrm>
          <a:off x="10515600" y="960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115570</xdr:rowOff>
    </xdr:from>
    <xdr:to>
      <xdr:col>50</xdr:col>
      <xdr:colOff>165100</xdr:colOff>
      <xdr:row>57</xdr:row>
      <xdr:rowOff>45720</xdr:rowOff>
    </xdr:to>
    <xdr:sp macro="" textlink="">
      <xdr:nvSpPr>
        <xdr:cNvPr id="249" name="楕円 248">
          <a:extLst>
            <a:ext uri="{FF2B5EF4-FFF2-40B4-BE49-F238E27FC236}">
              <a16:creationId xmlns:a16="http://schemas.microsoft.com/office/drawing/2014/main" id="{226FF34A-4951-475A-B74D-05C869EE9F28}"/>
            </a:ext>
          </a:extLst>
        </xdr:cNvPr>
        <xdr:cNvSpPr/>
      </xdr:nvSpPr>
      <xdr:spPr>
        <a:xfrm>
          <a:off x="9588500" y="971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138430</xdr:rowOff>
    </xdr:from>
    <xdr:to>
      <xdr:col>55</xdr:col>
      <xdr:colOff>0</xdr:colOff>
      <xdr:row>56</xdr:row>
      <xdr:rowOff>166370</xdr:rowOff>
    </xdr:to>
    <xdr:cxnSp macro="">
      <xdr:nvCxnSpPr>
        <xdr:cNvPr id="250" name="直線コネクタ 249">
          <a:extLst>
            <a:ext uri="{FF2B5EF4-FFF2-40B4-BE49-F238E27FC236}">
              <a16:creationId xmlns:a16="http://schemas.microsoft.com/office/drawing/2014/main" id="{66E3E7D9-1DFD-45AB-AD5F-DA94C6D0C446}"/>
            </a:ext>
          </a:extLst>
        </xdr:cNvPr>
        <xdr:cNvCxnSpPr/>
      </xdr:nvCxnSpPr>
      <xdr:spPr>
        <a:xfrm flipV="1">
          <a:off x="9639300" y="9739630"/>
          <a:ext cx="8382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156210</xdr:rowOff>
    </xdr:from>
    <xdr:to>
      <xdr:col>46</xdr:col>
      <xdr:colOff>38100</xdr:colOff>
      <xdr:row>57</xdr:row>
      <xdr:rowOff>86360</xdr:rowOff>
    </xdr:to>
    <xdr:sp macro="" textlink="">
      <xdr:nvSpPr>
        <xdr:cNvPr id="251" name="楕円 250">
          <a:extLst>
            <a:ext uri="{FF2B5EF4-FFF2-40B4-BE49-F238E27FC236}">
              <a16:creationId xmlns:a16="http://schemas.microsoft.com/office/drawing/2014/main" id="{D0A5E3B1-B6D2-4953-AE12-CD5E118AD54D}"/>
            </a:ext>
          </a:extLst>
        </xdr:cNvPr>
        <xdr:cNvSpPr/>
      </xdr:nvSpPr>
      <xdr:spPr>
        <a:xfrm>
          <a:off x="8699500" y="975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166370</xdr:rowOff>
    </xdr:from>
    <xdr:to>
      <xdr:col>50</xdr:col>
      <xdr:colOff>114300</xdr:colOff>
      <xdr:row>57</xdr:row>
      <xdr:rowOff>35560</xdr:rowOff>
    </xdr:to>
    <xdr:cxnSp macro="">
      <xdr:nvCxnSpPr>
        <xdr:cNvPr id="252" name="直線コネクタ 251">
          <a:extLst>
            <a:ext uri="{FF2B5EF4-FFF2-40B4-BE49-F238E27FC236}">
              <a16:creationId xmlns:a16="http://schemas.microsoft.com/office/drawing/2014/main" id="{78CAA37A-C71E-46CB-BA45-2932B8CF4F4C}"/>
            </a:ext>
          </a:extLst>
        </xdr:cNvPr>
        <xdr:cNvCxnSpPr/>
      </xdr:nvCxnSpPr>
      <xdr:spPr>
        <a:xfrm flipV="1">
          <a:off x="8750300" y="9767570"/>
          <a:ext cx="889000" cy="4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0</xdr:rowOff>
    </xdr:from>
    <xdr:to>
      <xdr:col>41</xdr:col>
      <xdr:colOff>101600</xdr:colOff>
      <xdr:row>57</xdr:row>
      <xdr:rowOff>101600</xdr:rowOff>
    </xdr:to>
    <xdr:sp macro="" textlink="">
      <xdr:nvSpPr>
        <xdr:cNvPr id="253" name="楕円 252">
          <a:extLst>
            <a:ext uri="{FF2B5EF4-FFF2-40B4-BE49-F238E27FC236}">
              <a16:creationId xmlns:a16="http://schemas.microsoft.com/office/drawing/2014/main" id="{9250F679-C99F-40EC-A6EF-D50119AB9AA5}"/>
            </a:ext>
          </a:extLst>
        </xdr:cNvPr>
        <xdr:cNvSpPr/>
      </xdr:nvSpPr>
      <xdr:spPr>
        <a:xfrm>
          <a:off x="78105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35560</xdr:rowOff>
    </xdr:from>
    <xdr:to>
      <xdr:col>45</xdr:col>
      <xdr:colOff>177800</xdr:colOff>
      <xdr:row>57</xdr:row>
      <xdr:rowOff>50800</xdr:rowOff>
    </xdr:to>
    <xdr:cxnSp macro="">
      <xdr:nvCxnSpPr>
        <xdr:cNvPr id="254" name="直線コネクタ 253">
          <a:extLst>
            <a:ext uri="{FF2B5EF4-FFF2-40B4-BE49-F238E27FC236}">
              <a16:creationId xmlns:a16="http://schemas.microsoft.com/office/drawing/2014/main" id="{B27DCA1B-234A-40C5-812F-28D98B736599}"/>
            </a:ext>
          </a:extLst>
        </xdr:cNvPr>
        <xdr:cNvCxnSpPr/>
      </xdr:nvCxnSpPr>
      <xdr:spPr>
        <a:xfrm flipV="1">
          <a:off x="7861300" y="98082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57</xdr:row>
      <xdr:rowOff>92710</xdr:rowOff>
    </xdr:from>
    <xdr:to>
      <xdr:col>36</xdr:col>
      <xdr:colOff>165100</xdr:colOff>
      <xdr:row>58</xdr:row>
      <xdr:rowOff>22860</xdr:rowOff>
    </xdr:to>
    <xdr:sp macro="" textlink="">
      <xdr:nvSpPr>
        <xdr:cNvPr id="255" name="楕円 254">
          <a:extLst>
            <a:ext uri="{FF2B5EF4-FFF2-40B4-BE49-F238E27FC236}">
              <a16:creationId xmlns:a16="http://schemas.microsoft.com/office/drawing/2014/main" id="{14C9694A-971B-4D8C-8723-D637C54CE59B}"/>
            </a:ext>
          </a:extLst>
        </xdr:cNvPr>
        <xdr:cNvSpPr/>
      </xdr:nvSpPr>
      <xdr:spPr>
        <a:xfrm>
          <a:off x="6921500" y="986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57</xdr:row>
      <xdr:rowOff>50800</xdr:rowOff>
    </xdr:from>
    <xdr:to>
      <xdr:col>41</xdr:col>
      <xdr:colOff>50800</xdr:colOff>
      <xdr:row>57</xdr:row>
      <xdr:rowOff>143510</xdr:rowOff>
    </xdr:to>
    <xdr:cxnSp macro="">
      <xdr:nvCxnSpPr>
        <xdr:cNvPr id="256" name="直線コネクタ 255">
          <a:extLst>
            <a:ext uri="{FF2B5EF4-FFF2-40B4-BE49-F238E27FC236}">
              <a16:creationId xmlns:a16="http://schemas.microsoft.com/office/drawing/2014/main" id="{FF678795-D119-4444-B6CE-61518414ACF8}"/>
            </a:ext>
          </a:extLst>
        </xdr:cNvPr>
        <xdr:cNvCxnSpPr/>
      </xdr:nvCxnSpPr>
      <xdr:spPr>
        <a:xfrm flipV="1">
          <a:off x="6972300" y="9823450"/>
          <a:ext cx="889000" cy="9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132097</xdr:rowOff>
    </xdr:from>
    <xdr:ext cx="469744" cy="259045"/>
    <xdr:sp macro="" textlink="">
      <xdr:nvSpPr>
        <xdr:cNvPr id="257" name="n_1aveValue【体育館・プール】&#10;一人当たり面積">
          <a:extLst>
            <a:ext uri="{FF2B5EF4-FFF2-40B4-BE49-F238E27FC236}">
              <a16:creationId xmlns:a16="http://schemas.microsoft.com/office/drawing/2014/main" id="{11F8E7BA-49C5-43AD-BBD9-3B0F4C59642A}"/>
            </a:ext>
          </a:extLst>
        </xdr:cNvPr>
        <xdr:cNvSpPr txBox="1"/>
      </xdr:nvSpPr>
      <xdr:spPr>
        <a:xfrm>
          <a:off x="9391727" y="1059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142257</xdr:rowOff>
    </xdr:from>
    <xdr:ext cx="469744" cy="259045"/>
    <xdr:sp macro="" textlink="">
      <xdr:nvSpPr>
        <xdr:cNvPr id="258" name="n_2aveValue【体育館・プール】&#10;一人当たり面積">
          <a:extLst>
            <a:ext uri="{FF2B5EF4-FFF2-40B4-BE49-F238E27FC236}">
              <a16:creationId xmlns:a16="http://schemas.microsoft.com/office/drawing/2014/main" id="{7D559F4E-9C26-460C-94EB-9D6E5118CFCB}"/>
            </a:ext>
          </a:extLst>
        </xdr:cNvPr>
        <xdr:cNvSpPr txBox="1"/>
      </xdr:nvSpPr>
      <xdr:spPr>
        <a:xfrm>
          <a:off x="8515427" y="1060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168927</xdr:rowOff>
    </xdr:from>
    <xdr:ext cx="469744" cy="259045"/>
    <xdr:sp macro="" textlink="">
      <xdr:nvSpPr>
        <xdr:cNvPr id="259" name="n_3aveValue【体育館・プール】&#10;一人当たり面積">
          <a:extLst>
            <a:ext uri="{FF2B5EF4-FFF2-40B4-BE49-F238E27FC236}">
              <a16:creationId xmlns:a16="http://schemas.microsoft.com/office/drawing/2014/main" id="{A4939D7B-0E21-47DA-9DFC-6F83A6E80EE3}"/>
            </a:ext>
          </a:extLst>
        </xdr:cNvPr>
        <xdr:cNvSpPr txBox="1"/>
      </xdr:nvSpPr>
      <xdr:spPr>
        <a:xfrm>
          <a:off x="7626427" y="1062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130827</xdr:rowOff>
    </xdr:from>
    <xdr:ext cx="469744" cy="259045"/>
    <xdr:sp macro="" textlink="">
      <xdr:nvSpPr>
        <xdr:cNvPr id="260" name="n_4aveValue【体育館・プール】&#10;一人当たり面積">
          <a:extLst>
            <a:ext uri="{FF2B5EF4-FFF2-40B4-BE49-F238E27FC236}">
              <a16:creationId xmlns:a16="http://schemas.microsoft.com/office/drawing/2014/main" id="{230561F0-8008-4ABC-93C8-8D78C845F9D0}"/>
            </a:ext>
          </a:extLst>
        </xdr:cNvPr>
        <xdr:cNvSpPr txBox="1"/>
      </xdr:nvSpPr>
      <xdr:spPr>
        <a:xfrm>
          <a:off x="6737427" y="1058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55</xdr:row>
      <xdr:rowOff>62247</xdr:rowOff>
    </xdr:from>
    <xdr:ext cx="469744" cy="259045"/>
    <xdr:sp macro="" textlink="">
      <xdr:nvSpPr>
        <xdr:cNvPr id="261" name="n_1mainValue【体育館・プール】&#10;一人当たり面積">
          <a:extLst>
            <a:ext uri="{FF2B5EF4-FFF2-40B4-BE49-F238E27FC236}">
              <a16:creationId xmlns:a16="http://schemas.microsoft.com/office/drawing/2014/main" id="{1615F5BD-059D-47E0-A8A3-98F9EA418E8C}"/>
            </a:ext>
          </a:extLst>
        </xdr:cNvPr>
        <xdr:cNvSpPr txBox="1"/>
      </xdr:nvSpPr>
      <xdr:spPr>
        <a:xfrm>
          <a:off x="9391727" y="9491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55</xdr:row>
      <xdr:rowOff>102887</xdr:rowOff>
    </xdr:from>
    <xdr:ext cx="469744" cy="259045"/>
    <xdr:sp macro="" textlink="">
      <xdr:nvSpPr>
        <xdr:cNvPr id="262" name="n_2mainValue【体育館・プール】&#10;一人当たり面積">
          <a:extLst>
            <a:ext uri="{FF2B5EF4-FFF2-40B4-BE49-F238E27FC236}">
              <a16:creationId xmlns:a16="http://schemas.microsoft.com/office/drawing/2014/main" id="{1DA44BA3-0075-4368-BD3D-FA98A31E11E8}"/>
            </a:ext>
          </a:extLst>
        </xdr:cNvPr>
        <xdr:cNvSpPr txBox="1"/>
      </xdr:nvSpPr>
      <xdr:spPr>
        <a:xfrm>
          <a:off x="8515427" y="9532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55</xdr:row>
      <xdr:rowOff>118127</xdr:rowOff>
    </xdr:from>
    <xdr:ext cx="469744" cy="259045"/>
    <xdr:sp macro="" textlink="">
      <xdr:nvSpPr>
        <xdr:cNvPr id="263" name="n_3mainValue【体育館・プール】&#10;一人当たり面積">
          <a:extLst>
            <a:ext uri="{FF2B5EF4-FFF2-40B4-BE49-F238E27FC236}">
              <a16:creationId xmlns:a16="http://schemas.microsoft.com/office/drawing/2014/main" id="{D663446D-453D-45E3-9BDD-22D695A8F811}"/>
            </a:ext>
          </a:extLst>
        </xdr:cNvPr>
        <xdr:cNvSpPr txBox="1"/>
      </xdr:nvSpPr>
      <xdr:spPr>
        <a:xfrm>
          <a:off x="7626427" y="954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56</xdr:row>
      <xdr:rowOff>39387</xdr:rowOff>
    </xdr:from>
    <xdr:ext cx="469744" cy="259045"/>
    <xdr:sp macro="" textlink="">
      <xdr:nvSpPr>
        <xdr:cNvPr id="264" name="n_4mainValue【体育館・プール】&#10;一人当たり面積">
          <a:extLst>
            <a:ext uri="{FF2B5EF4-FFF2-40B4-BE49-F238E27FC236}">
              <a16:creationId xmlns:a16="http://schemas.microsoft.com/office/drawing/2014/main" id="{E3B80395-671F-4C65-841A-0E699495D195}"/>
            </a:ext>
          </a:extLst>
        </xdr:cNvPr>
        <xdr:cNvSpPr txBox="1"/>
      </xdr:nvSpPr>
      <xdr:spPr>
        <a:xfrm>
          <a:off x="6737427" y="964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C0C95565-CA02-4053-B170-36E06DDA2BA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E1160C39-A97D-4B58-B481-78471295706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B4918D9C-EFE5-443D-8A1D-46905B9631F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C1DC7A49-FDFB-4331-9367-D0BA1B45840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4C5E5989-6FF3-490F-92E4-62CFB0668FC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E4A3FA67-2E3E-4567-B15D-39E16116610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ABFEB99E-EDE5-4E6F-8A19-C776B14216C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91069E56-5EEC-4B85-98F6-239C9ADD5C6D}"/>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8E45B614-CE2D-4537-9F32-14FE31A376C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617F07F8-F2A2-45CB-9EF7-D135FF1457B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9D42B954-A153-46DF-9C52-04CDAD66E124}"/>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6" name="直線コネクタ 275">
          <a:extLst>
            <a:ext uri="{FF2B5EF4-FFF2-40B4-BE49-F238E27FC236}">
              <a16:creationId xmlns:a16="http://schemas.microsoft.com/office/drawing/2014/main" id="{FD3C18C2-F2B3-40C9-9E88-37BC55D289B4}"/>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7" name="テキスト ボックス 276">
          <a:extLst>
            <a:ext uri="{FF2B5EF4-FFF2-40B4-BE49-F238E27FC236}">
              <a16:creationId xmlns:a16="http://schemas.microsoft.com/office/drawing/2014/main" id="{79754AFB-7B82-4236-A006-4AD01FECE39C}"/>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8" name="直線コネクタ 277">
          <a:extLst>
            <a:ext uri="{FF2B5EF4-FFF2-40B4-BE49-F238E27FC236}">
              <a16:creationId xmlns:a16="http://schemas.microsoft.com/office/drawing/2014/main" id="{183883AD-DEFE-4409-82AF-9FCA62362908}"/>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9" name="テキスト ボックス 278">
          <a:extLst>
            <a:ext uri="{FF2B5EF4-FFF2-40B4-BE49-F238E27FC236}">
              <a16:creationId xmlns:a16="http://schemas.microsoft.com/office/drawing/2014/main" id="{FBFD7ED9-090C-44F9-92FC-EF3595537BF7}"/>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0" name="直線コネクタ 279">
          <a:extLst>
            <a:ext uri="{FF2B5EF4-FFF2-40B4-BE49-F238E27FC236}">
              <a16:creationId xmlns:a16="http://schemas.microsoft.com/office/drawing/2014/main" id="{0813772C-22BF-4E0C-B628-C7A9E5C23673}"/>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1" name="テキスト ボックス 280">
          <a:extLst>
            <a:ext uri="{FF2B5EF4-FFF2-40B4-BE49-F238E27FC236}">
              <a16:creationId xmlns:a16="http://schemas.microsoft.com/office/drawing/2014/main" id="{0DA292FA-6638-4F45-AE2C-C6FDD59EC75A}"/>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2" name="直線コネクタ 281">
          <a:extLst>
            <a:ext uri="{FF2B5EF4-FFF2-40B4-BE49-F238E27FC236}">
              <a16:creationId xmlns:a16="http://schemas.microsoft.com/office/drawing/2014/main" id="{3F7B7F47-0120-4607-A905-8E49D6BD0C16}"/>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3" name="テキスト ボックス 282">
          <a:extLst>
            <a:ext uri="{FF2B5EF4-FFF2-40B4-BE49-F238E27FC236}">
              <a16:creationId xmlns:a16="http://schemas.microsoft.com/office/drawing/2014/main" id="{EAEA40C3-119D-4DE4-A8C5-D3B53234C267}"/>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ADBE6913-5F5D-462F-B20F-EA8B266DD6C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5" name="テキスト ボックス 284">
          <a:extLst>
            <a:ext uri="{FF2B5EF4-FFF2-40B4-BE49-F238E27FC236}">
              <a16:creationId xmlns:a16="http://schemas.microsoft.com/office/drawing/2014/main" id="{7CBC58E2-BEBB-4F87-835C-FAA6156DEBF8}"/>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a:extLst>
            <a:ext uri="{FF2B5EF4-FFF2-40B4-BE49-F238E27FC236}">
              <a16:creationId xmlns:a16="http://schemas.microsoft.com/office/drawing/2014/main" id="{81F9C5F8-63FC-4504-A0A8-9945452D386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113537</xdr:rowOff>
    </xdr:from>
    <xdr:to>
      <xdr:col>24</xdr:col>
      <xdr:colOff>62865</xdr:colOff>
      <xdr:row>86</xdr:row>
      <xdr:rowOff>38100</xdr:rowOff>
    </xdr:to>
    <xdr:cxnSp macro="">
      <xdr:nvCxnSpPr>
        <xdr:cNvPr id="287" name="直線コネクタ 286">
          <a:extLst>
            <a:ext uri="{FF2B5EF4-FFF2-40B4-BE49-F238E27FC236}">
              <a16:creationId xmlns:a16="http://schemas.microsoft.com/office/drawing/2014/main" id="{C3192F56-C55A-4E8B-88A3-E615BAED4B3D}"/>
            </a:ext>
          </a:extLst>
        </xdr:cNvPr>
        <xdr:cNvCxnSpPr/>
      </xdr:nvCxnSpPr>
      <xdr:spPr>
        <a:xfrm flipV="1">
          <a:off x="4634865" y="13315187"/>
          <a:ext cx="0" cy="146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8" name="【福祉施設】&#10;有形固定資産減価償却率最小値テキスト">
          <a:extLst>
            <a:ext uri="{FF2B5EF4-FFF2-40B4-BE49-F238E27FC236}">
              <a16:creationId xmlns:a16="http://schemas.microsoft.com/office/drawing/2014/main" id="{B2A0B939-C216-4EDC-A718-44B5D8C3DC40}"/>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9" name="直線コネクタ 288">
          <a:extLst>
            <a:ext uri="{FF2B5EF4-FFF2-40B4-BE49-F238E27FC236}">
              <a16:creationId xmlns:a16="http://schemas.microsoft.com/office/drawing/2014/main" id="{B3562ABF-CBAB-4F21-9BE7-97682FD2909E}"/>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60214</xdr:rowOff>
    </xdr:from>
    <xdr:ext cx="405111" cy="259045"/>
    <xdr:sp macro="" textlink="">
      <xdr:nvSpPr>
        <xdr:cNvPr id="290" name="【福祉施設】&#10;有形固定資産減価償却率最大値テキスト">
          <a:extLst>
            <a:ext uri="{FF2B5EF4-FFF2-40B4-BE49-F238E27FC236}">
              <a16:creationId xmlns:a16="http://schemas.microsoft.com/office/drawing/2014/main" id="{508D42D9-66F3-4367-A506-21F7DA6A52D9}"/>
            </a:ext>
          </a:extLst>
        </xdr:cNvPr>
        <xdr:cNvSpPr txBox="1"/>
      </xdr:nvSpPr>
      <xdr:spPr>
        <a:xfrm>
          <a:off x="4673600" y="13090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113537</xdr:rowOff>
    </xdr:from>
    <xdr:to>
      <xdr:col>24</xdr:col>
      <xdr:colOff>152400</xdr:colOff>
      <xdr:row>77</xdr:row>
      <xdr:rowOff>113537</xdr:rowOff>
    </xdr:to>
    <xdr:cxnSp macro="">
      <xdr:nvCxnSpPr>
        <xdr:cNvPr id="291" name="直線コネクタ 290">
          <a:extLst>
            <a:ext uri="{FF2B5EF4-FFF2-40B4-BE49-F238E27FC236}">
              <a16:creationId xmlns:a16="http://schemas.microsoft.com/office/drawing/2014/main" id="{D9670401-0955-4B0F-AF26-D4E03626462C}"/>
            </a:ext>
          </a:extLst>
        </xdr:cNvPr>
        <xdr:cNvCxnSpPr/>
      </xdr:nvCxnSpPr>
      <xdr:spPr>
        <a:xfrm>
          <a:off x="4546600" y="1331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73169</xdr:rowOff>
    </xdr:from>
    <xdr:ext cx="405111" cy="259045"/>
    <xdr:sp macro="" textlink="">
      <xdr:nvSpPr>
        <xdr:cNvPr id="292" name="【福祉施設】&#10;有形固定資産減価償却率平均値テキスト">
          <a:extLst>
            <a:ext uri="{FF2B5EF4-FFF2-40B4-BE49-F238E27FC236}">
              <a16:creationId xmlns:a16="http://schemas.microsoft.com/office/drawing/2014/main" id="{145B7011-5BE7-4F9D-8AE4-1FFA2949D190}"/>
            </a:ext>
          </a:extLst>
        </xdr:cNvPr>
        <xdr:cNvSpPr txBox="1"/>
      </xdr:nvSpPr>
      <xdr:spPr>
        <a:xfrm>
          <a:off x="4673600" y="13960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94742</xdr:rowOff>
    </xdr:from>
    <xdr:to>
      <xdr:col>24</xdr:col>
      <xdr:colOff>114300</xdr:colOff>
      <xdr:row>82</xdr:row>
      <xdr:rowOff>24892</xdr:rowOff>
    </xdr:to>
    <xdr:sp macro="" textlink="">
      <xdr:nvSpPr>
        <xdr:cNvPr id="293" name="フローチャート: 判断 292">
          <a:extLst>
            <a:ext uri="{FF2B5EF4-FFF2-40B4-BE49-F238E27FC236}">
              <a16:creationId xmlns:a16="http://schemas.microsoft.com/office/drawing/2014/main" id="{31A1528A-70D4-49B5-B182-2705BD04E7B5}"/>
            </a:ext>
          </a:extLst>
        </xdr:cNvPr>
        <xdr:cNvSpPr/>
      </xdr:nvSpPr>
      <xdr:spPr>
        <a:xfrm>
          <a:off x="4584700" y="1398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26163</xdr:rowOff>
    </xdr:from>
    <xdr:to>
      <xdr:col>20</xdr:col>
      <xdr:colOff>38100</xdr:colOff>
      <xdr:row>81</xdr:row>
      <xdr:rowOff>127763</xdr:rowOff>
    </xdr:to>
    <xdr:sp macro="" textlink="">
      <xdr:nvSpPr>
        <xdr:cNvPr id="294" name="フローチャート: 判断 293">
          <a:extLst>
            <a:ext uri="{FF2B5EF4-FFF2-40B4-BE49-F238E27FC236}">
              <a16:creationId xmlns:a16="http://schemas.microsoft.com/office/drawing/2014/main" id="{6448C97C-896F-4B28-8856-43DE9DA7B10E}"/>
            </a:ext>
          </a:extLst>
        </xdr:cNvPr>
        <xdr:cNvSpPr/>
      </xdr:nvSpPr>
      <xdr:spPr>
        <a:xfrm>
          <a:off x="3746500" y="1391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51308</xdr:rowOff>
    </xdr:from>
    <xdr:to>
      <xdr:col>15</xdr:col>
      <xdr:colOff>101600</xdr:colOff>
      <xdr:row>80</xdr:row>
      <xdr:rowOff>152908</xdr:rowOff>
    </xdr:to>
    <xdr:sp macro="" textlink="">
      <xdr:nvSpPr>
        <xdr:cNvPr id="295" name="フローチャート: 判断 294">
          <a:extLst>
            <a:ext uri="{FF2B5EF4-FFF2-40B4-BE49-F238E27FC236}">
              <a16:creationId xmlns:a16="http://schemas.microsoft.com/office/drawing/2014/main" id="{46A4777F-6FC8-45ED-AE12-294F073E35C9}"/>
            </a:ext>
          </a:extLst>
        </xdr:cNvPr>
        <xdr:cNvSpPr/>
      </xdr:nvSpPr>
      <xdr:spPr>
        <a:xfrm>
          <a:off x="2857500" y="1376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145035</xdr:rowOff>
    </xdr:from>
    <xdr:to>
      <xdr:col>10</xdr:col>
      <xdr:colOff>165100</xdr:colOff>
      <xdr:row>80</xdr:row>
      <xdr:rowOff>75185</xdr:rowOff>
    </xdr:to>
    <xdr:sp macro="" textlink="">
      <xdr:nvSpPr>
        <xdr:cNvPr id="296" name="フローチャート: 判断 295">
          <a:extLst>
            <a:ext uri="{FF2B5EF4-FFF2-40B4-BE49-F238E27FC236}">
              <a16:creationId xmlns:a16="http://schemas.microsoft.com/office/drawing/2014/main" id="{B94F162B-D4DA-47C8-AF64-91564553CE76}"/>
            </a:ext>
          </a:extLst>
        </xdr:cNvPr>
        <xdr:cNvSpPr/>
      </xdr:nvSpPr>
      <xdr:spPr>
        <a:xfrm>
          <a:off x="1968500" y="1368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115315</xdr:rowOff>
    </xdr:from>
    <xdr:to>
      <xdr:col>6</xdr:col>
      <xdr:colOff>38100</xdr:colOff>
      <xdr:row>80</xdr:row>
      <xdr:rowOff>45465</xdr:rowOff>
    </xdr:to>
    <xdr:sp macro="" textlink="">
      <xdr:nvSpPr>
        <xdr:cNvPr id="297" name="フローチャート: 判断 296">
          <a:extLst>
            <a:ext uri="{FF2B5EF4-FFF2-40B4-BE49-F238E27FC236}">
              <a16:creationId xmlns:a16="http://schemas.microsoft.com/office/drawing/2014/main" id="{0BF518AD-5237-4EDA-ABCC-3D14D8A61C26}"/>
            </a:ext>
          </a:extLst>
        </xdr:cNvPr>
        <xdr:cNvSpPr/>
      </xdr:nvSpPr>
      <xdr:spPr>
        <a:xfrm>
          <a:off x="1079500" y="1365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9FED26B0-94AA-4FE0-A345-CCAA74950F4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795D1F4B-21F5-4305-8A9B-11535853271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3B026CC8-DFE7-4F3C-BA2A-0640D141363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34883D45-510F-4D56-9BD2-ECAF23A28F0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EAE3EB8C-D50D-4027-B5E3-25022DEC52C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1015</xdr:rowOff>
    </xdr:from>
    <xdr:to>
      <xdr:col>24</xdr:col>
      <xdr:colOff>114300</xdr:colOff>
      <xdr:row>81</xdr:row>
      <xdr:rowOff>102615</xdr:rowOff>
    </xdr:to>
    <xdr:sp macro="" textlink="">
      <xdr:nvSpPr>
        <xdr:cNvPr id="303" name="楕円 302">
          <a:extLst>
            <a:ext uri="{FF2B5EF4-FFF2-40B4-BE49-F238E27FC236}">
              <a16:creationId xmlns:a16="http://schemas.microsoft.com/office/drawing/2014/main" id="{EE8309B5-E65D-417F-A88B-1E9920F7D859}"/>
            </a:ext>
          </a:extLst>
        </xdr:cNvPr>
        <xdr:cNvSpPr/>
      </xdr:nvSpPr>
      <xdr:spPr>
        <a:xfrm>
          <a:off x="4584700" y="1388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23892</xdr:rowOff>
    </xdr:from>
    <xdr:ext cx="405111" cy="259045"/>
    <xdr:sp macro="" textlink="">
      <xdr:nvSpPr>
        <xdr:cNvPr id="304" name="【福祉施設】&#10;有形固定資産減価償却率該当値テキスト">
          <a:extLst>
            <a:ext uri="{FF2B5EF4-FFF2-40B4-BE49-F238E27FC236}">
              <a16:creationId xmlns:a16="http://schemas.microsoft.com/office/drawing/2014/main" id="{D1659CB9-EDC5-4FB4-9CC7-8CCD8283DD2B}"/>
            </a:ext>
          </a:extLst>
        </xdr:cNvPr>
        <xdr:cNvSpPr txBox="1"/>
      </xdr:nvSpPr>
      <xdr:spPr>
        <a:xfrm>
          <a:off x="4673600" y="1373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113030</xdr:rowOff>
    </xdr:from>
    <xdr:to>
      <xdr:col>20</xdr:col>
      <xdr:colOff>38100</xdr:colOff>
      <xdr:row>81</xdr:row>
      <xdr:rowOff>43180</xdr:rowOff>
    </xdr:to>
    <xdr:sp macro="" textlink="">
      <xdr:nvSpPr>
        <xdr:cNvPr id="305" name="楕円 304">
          <a:extLst>
            <a:ext uri="{FF2B5EF4-FFF2-40B4-BE49-F238E27FC236}">
              <a16:creationId xmlns:a16="http://schemas.microsoft.com/office/drawing/2014/main" id="{A3B0455C-86B7-4D7D-A974-BB61E3E5F0C7}"/>
            </a:ext>
          </a:extLst>
        </xdr:cNvPr>
        <xdr:cNvSpPr/>
      </xdr:nvSpPr>
      <xdr:spPr>
        <a:xfrm>
          <a:off x="37465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163830</xdr:rowOff>
    </xdr:from>
    <xdr:to>
      <xdr:col>24</xdr:col>
      <xdr:colOff>63500</xdr:colOff>
      <xdr:row>81</xdr:row>
      <xdr:rowOff>51815</xdr:rowOff>
    </xdr:to>
    <xdr:cxnSp macro="">
      <xdr:nvCxnSpPr>
        <xdr:cNvPr id="306" name="直線コネクタ 305">
          <a:extLst>
            <a:ext uri="{FF2B5EF4-FFF2-40B4-BE49-F238E27FC236}">
              <a16:creationId xmlns:a16="http://schemas.microsoft.com/office/drawing/2014/main" id="{DAD11F27-79B2-45FC-9099-4B3ADC3E03EE}"/>
            </a:ext>
          </a:extLst>
        </xdr:cNvPr>
        <xdr:cNvCxnSpPr/>
      </xdr:nvCxnSpPr>
      <xdr:spPr>
        <a:xfrm>
          <a:off x="3797300" y="13879830"/>
          <a:ext cx="8382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3302</xdr:rowOff>
    </xdr:from>
    <xdr:to>
      <xdr:col>15</xdr:col>
      <xdr:colOff>101600</xdr:colOff>
      <xdr:row>80</xdr:row>
      <xdr:rowOff>104902</xdr:rowOff>
    </xdr:to>
    <xdr:sp macro="" textlink="">
      <xdr:nvSpPr>
        <xdr:cNvPr id="307" name="楕円 306">
          <a:extLst>
            <a:ext uri="{FF2B5EF4-FFF2-40B4-BE49-F238E27FC236}">
              <a16:creationId xmlns:a16="http://schemas.microsoft.com/office/drawing/2014/main" id="{B02A855E-4C07-4E13-AE75-712FBA3CF9F8}"/>
            </a:ext>
          </a:extLst>
        </xdr:cNvPr>
        <xdr:cNvSpPr/>
      </xdr:nvSpPr>
      <xdr:spPr>
        <a:xfrm>
          <a:off x="2857500" y="1371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54102</xdr:rowOff>
    </xdr:from>
    <xdr:to>
      <xdr:col>19</xdr:col>
      <xdr:colOff>177800</xdr:colOff>
      <xdr:row>80</xdr:row>
      <xdr:rowOff>163830</xdr:rowOff>
    </xdr:to>
    <xdr:cxnSp macro="">
      <xdr:nvCxnSpPr>
        <xdr:cNvPr id="308" name="直線コネクタ 307">
          <a:extLst>
            <a:ext uri="{FF2B5EF4-FFF2-40B4-BE49-F238E27FC236}">
              <a16:creationId xmlns:a16="http://schemas.microsoft.com/office/drawing/2014/main" id="{7F644D06-99D2-4A90-9EDA-C76996260061}"/>
            </a:ext>
          </a:extLst>
        </xdr:cNvPr>
        <xdr:cNvCxnSpPr/>
      </xdr:nvCxnSpPr>
      <xdr:spPr>
        <a:xfrm>
          <a:off x="2908300" y="1377010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165608</xdr:rowOff>
    </xdr:from>
    <xdr:to>
      <xdr:col>10</xdr:col>
      <xdr:colOff>165100</xdr:colOff>
      <xdr:row>80</xdr:row>
      <xdr:rowOff>95758</xdr:rowOff>
    </xdr:to>
    <xdr:sp macro="" textlink="">
      <xdr:nvSpPr>
        <xdr:cNvPr id="309" name="楕円 308">
          <a:extLst>
            <a:ext uri="{FF2B5EF4-FFF2-40B4-BE49-F238E27FC236}">
              <a16:creationId xmlns:a16="http://schemas.microsoft.com/office/drawing/2014/main" id="{65D1C850-C98C-4284-996F-FF2082B58854}"/>
            </a:ext>
          </a:extLst>
        </xdr:cNvPr>
        <xdr:cNvSpPr/>
      </xdr:nvSpPr>
      <xdr:spPr>
        <a:xfrm>
          <a:off x="1968500" y="1371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44958</xdr:rowOff>
    </xdr:from>
    <xdr:to>
      <xdr:col>15</xdr:col>
      <xdr:colOff>50800</xdr:colOff>
      <xdr:row>80</xdr:row>
      <xdr:rowOff>54102</xdr:rowOff>
    </xdr:to>
    <xdr:cxnSp macro="">
      <xdr:nvCxnSpPr>
        <xdr:cNvPr id="310" name="直線コネクタ 309">
          <a:extLst>
            <a:ext uri="{FF2B5EF4-FFF2-40B4-BE49-F238E27FC236}">
              <a16:creationId xmlns:a16="http://schemas.microsoft.com/office/drawing/2014/main" id="{952B9D41-E59B-448B-BD16-8890E638511D}"/>
            </a:ext>
          </a:extLst>
        </xdr:cNvPr>
        <xdr:cNvCxnSpPr/>
      </xdr:nvCxnSpPr>
      <xdr:spPr>
        <a:xfrm>
          <a:off x="2019300" y="1376095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165608</xdr:rowOff>
    </xdr:from>
    <xdr:to>
      <xdr:col>6</xdr:col>
      <xdr:colOff>38100</xdr:colOff>
      <xdr:row>80</xdr:row>
      <xdr:rowOff>95758</xdr:rowOff>
    </xdr:to>
    <xdr:sp macro="" textlink="">
      <xdr:nvSpPr>
        <xdr:cNvPr id="311" name="楕円 310">
          <a:extLst>
            <a:ext uri="{FF2B5EF4-FFF2-40B4-BE49-F238E27FC236}">
              <a16:creationId xmlns:a16="http://schemas.microsoft.com/office/drawing/2014/main" id="{2A208AEE-A908-405B-BE5D-7FFFF3361F42}"/>
            </a:ext>
          </a:extLst>
        </xdr:cNvPr>
        <xdr:cNvSpPr/>
      </xdr:nvSpPr>
      <xdr:spPr>
        <a:xfrm>
          <a:off x="1079500" y="1371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44958</xdr:rowOff>
    </xdr:from>
    <xdr:to>
      <xdr:col>10</xdr:col>
      <xdr:colOff>114300</xdr:colOff>
      <xdr:row>80</xdr:row>
      <xdr:rowOff>44958</xdr:rowOff>
    </xdr:to>
    <xdr:cxnSp macro="">
      <xdr:nvCxnSpPr>
        <xdr:cNvPr id="312" name="直線コネクタ 311">
          <a:extLst>
            <a:ext uri="{FF2B5EF4-FFF2-40B4-BE49-F238E27FC236}">
              <a16:creationId xmlns:a16="http://schemas.microsoft.com/office/drawing/2014/main" id="{C841CB98-8725-48B0-A9DE-3D9B34F1E0BA}"/>
            </a:ext>
          </a:extLst>
        </xdr:cNvPr>
        <xdr:cNvCxnSpPr/>
      </xdr:nvCxnSpPr>
      <xdr:spPr>
        <a:xfrm>
          <a:off x="1130300" y="137609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118890</xdr:rowOff>
    </xdr:from>
    <xdr:ext cx="405111" cy="259045"/>
    <xdr:sp macro="" textlink="">
      <xdr:nvSpPr>
        <xdr:cNvPr id="313" name="n_1aveValue【福祉施設】&#10;有形固定資産減価償却率">
          <a:extLst>
            <a:ext uri="{FF2B5EF4-FFF2-40B4-BE49-F238E27FC236}">
              <a16:creationId xmlns:a16="http://schemas.microsoft.com/office/drawing/2014/main" id="{DB8B8647-8607-4847-ABAC-B7A2E23258DB}"/>
            </a:ext>
          </a:extLst>
        </xdr:cNvPr>
        <xdr:cNvSpPr txBox="1"/>
      </xdr:nvSpPr>
      <xdr:spPr>
        <a:xfrm>
          <a:off x="3582044" y="1400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144035</xdr:rowOff>
    </xdr:from>
    <xdr:ext cx="405111" cy="259045"/>
    <xdr:sp macro="" textlink="">
      <xdr:nvSpPr>
        <xdr:cNvPr id="314" name="n_2aveValue【福祉施設】&#10;有形固定資産減価償却率">
          <a:extLst>
            <a:ext uri="{FF2B5EF4-FFF2-40B4-BE49-F238E27FC236}">
              <a16:creationId xmlns:a16="http://schemas.microsoft.com/office/drawing/2014/main" id="{2607DD82-0F4C-48A7-88F6-E87765EB0B28}"/>
            </a:ext>
          </a:extLst>
        </xdr:cNvPr>
        <xdr:cNvSpPr txBox="1"/>
      </xdr:nvSpPr>
      <xdr:spPr>
        <a:xfrm>
          <a:off x="2705744" y="13860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91712</xdr:rowOff>
    </xdr:from>
    <xdr:ext cx="405111" cy="259045"/>
    <xdr:sp macro="" textlink="">
      <xdr:nvSpPr>
        <xdr:cNvPr id="315" name="n_3aveValue【福祉施設】&#10;有形固定資産減価償却率">
          <a:extLst>
            <a:ext uri="{FF2B5EF4-FFF2-40B4-BE49-F238E27FC236}">
              <a16:creationId xmlns:a16="http://schemas.microsoft.com/office/drawing/2014/main" id="{1FB3D97F-ECCC-4124-897F-6F90771BC64D}"/>
            </a:ext>
          </a:extLst>
        </xdr:cNvPr>
        <xdr:cNvSpPr txBox="1"/>
      </xdr:nvSpPr>
      <xdr:spPr>
        <a:xfrm>
          <a:off x="1816744" y="13464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61992</xdr:rowOff>
    </xdr:from>
    <xdr:ext cx="405111" cy="259045"/>
    <xdr:sp macro="" textlink="">
      <xdr:nvSpPr>
        <xdr:cNvPr id="316" name="n_4aveValue【福祉施設】&#10;有形固定資産減価償却率">
          <a:extLst>
            <a:ext uri="{FF2B5EF4-FFF2-40B4-BE49-F238E27FC236}">
              <a16:creationId xmlns:a16="http://schemas.microsoft.com/office/drawing/2014/main" id="{F5F63E8F-BBA4-4E11-A8BA-7F94CADDBB47}"/>
            </a:ext>
          </a:extLst>
        </xdr:cNvPr>
        <xdr:cNvSpPr txBox="1"/>
      </xdr:nvSpPr>
      <xdr:spPr>
        <a:xfrm>
          <a:off x="927744" y="13435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59707</xdr:rowOff>
    </xdr:from>
    <xdr:ext cx="405111" cy="259045"/>
    <xdr:sp macro="" textlink="">
      <xdr:nvSpPr>
        <xdr:cNvPr id="317" name="n_1mainValue【福祉施設】&#10;有形固定資産減価償却率">
          <a:extLst>
            <a:ext uri="{FF2B5EF4-FFF2-40B4-BE49-F238E27FC236}">
              <a16:creationId xmlns:a16="http://schemas.microsoft.com/office/drawing/2014/main" id="{6D6236F2-DE23-433E-AB36-75DF3803F4B0}"/>
            </a:ext>
          </a:extLst>
        </xdr:cNvPr>
        <xdr:cNvSpPr txBox="1"/>
      </xdr:nvSpPr>
      <xdr:spPr>
        <a:xfrm>
          <a:off x="358204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121429</xdr:rowOff>
    </xdr:from>
    <xdr:ext cx="405111" cy="259045"/>
    <xdr:sp macro="" textlink="">
      <xdr:nvSpPr>
        <xdr:cNvPr id="318" name="n_2mainValue【福祉施設】&#10;有形固定資産減価償却率">
          <a:extLst>
            <a:ext uri="{FF2B5EF4-FFF2-40B4-BE49-F238E27FC236}">
              <a16:creationId xmlns:a16="http://schemas.microsoft.com/office/drawing/2014/main" id="{0FACAD35-415B-4B19-AB49-C76CF1392448}"/>
            </a:ext>
          </a:extLst>
        </xdr:cNvPr>
        <xdr:cNvSpPr txBox="1"/>
      </xdr:nvSpPr>
      <xdr:spPr>
        <a:xfrm>
          <a:off x="2705744" y="13494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86885</xdr:rowOff>
    </xdr:from>
    <xdr:ext cx="405111" cy="259045"/>
    <xdr:sp macro="" textlink="">
      <xdr:nvSpPr>
        <xdr:cNvPr id="319" name="n_3mainValue【福祉施設】&#10;有形固定資産減価償却率">
          <a:extLst>
            <a:ext uri="{FF2B5EF4-FFF2-40B4-BE49-F238E27FC236}">
              <a16:creationId xmlns:a16="http://schemas.microsoft.com/office/drawing/2014/main" id="{F91063F7-0544-4F3B-9451-F33668FB8B3A}"/>
            </a:ext>
          </a:extLst>
        </xdr:cNvPr>
        <xdr:cNvSpPr txBox="1"/>
      </xdr:nvSpPr>
      <xdr:spPr>
        <a:xfrm>
          <a:off x="1816744" y="13802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86885</xdr:rowOff>
    </xdr:from>
    <xdr:ext cx="405111" cy="259045"/>
    <xdr:sp macro="" textlink="">
      <xdr:nvSpPr>
        <xdr:cNvPr id="320" name="n_4mainValue【福祉施設】&#10;有形固定資産減価償却率">
          <a:extLst>
            <a:ext uri="{FF2B5EF4-FFF2-40B4-BE49-F238E27FC236}">
              <a16:creationId xmlns:a16="http://schemas.microsoft.com/office/drawing/2014/main" id="{C5A1FC20-C8D3-4B9A-9F53-D17D2651A3F3}"/>
            </a:ext>
          </a:extLst>
        </xdr:cNvPr>
        <xdr:cNvSpPr txBox="1"/>
      </xdr:nvSpPr>
      <xdr:spPr>
        <a:xfrm>
          <a:off x="927744" y="13802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F7EFCF63-2FFC-47C8-B930-AC521E7DDB9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C0460381-C737-44A8-B183-5FDAA657B73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B584A785-22E7-457B-8355-79D87B772C7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3EE6B320-B9D3-4968-93BC-BC18A88C72F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97E3AE53-8801-4EA6-A3F8-689D2E15042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394883CB-167F-4032-906E-9C93CDB4A7D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586D2D12-9723-4904-BF3F-90D23484030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C67D9E8C-C0F0-45FE-A5F9-B41E386AD72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6B9C4CA8-4845-4CB2-9C03-078577DD425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BE4CD540-DF3A-4016-9AE9-43FED8890F9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a:extLst>
            <a:ext uri="{FF2B5EF4-FFF2-40B4-BE49-F238E27FC236}">
              <a16:creationId xmlns:a16="http://schemas.microsoft.com/office/drawing/2014/main" id="{5661ED3A-C836-4A7F-967B-F075666CB04C}"/>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a:extLst>
            <a:ext uri="{FF2B5EF4-FFF2-40B4-BE49-F238E27FC236}">
              <a16:creationId xmlns:a16="http://schemas.microsoft.com/office/drawing/2014/main" id="{C8314C29-94BC-4F15-88B0-77FDAC0A163C}"/>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a:extLst>
            <a:ext uri="{FF2B5EF4-FFF2-40B4-BE49-F238E27FC236}">
              <a16:creationId xmlns:a16="http://schemas.microsoft.com/office/drawing/2014/main" id="{60DBA569-6F9C-46EF-848D-B0C5350341F5}"/>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a:extLst>
            <a:ext uri="{FF2B5EF4-FFF2-40B4-BE49-F238E27FC236}">
              <a16:creationId xmlns:a16="http://schemas.microsoft.com/office/drawing/2014/main" id="{69CC66FA-F031-497C-86A7-D477D4BAE2A8}"/>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FCE3AEAD-A237-4BDD-AEE4-FCAC7549C16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a:extLst>
            <a:ext uri="{FF2B5EF4-FFF2-40B4-BE49-F238E27FC236}">
              <a16:creationId xmlns:a16="http://schemas.microsoft.com/office/drawing/2014/main" id="{11BE1F0E-5E87-4254-BAAB-DF5FEB4B308F}"/>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a:extLst>
            <a:ext uri="{FF2B5EF4-FFF2-40B4-BE49-F238E27FC236}">
              <a16:creationId xmlns:a16="http://schemas.microsoft.com/office/drawing/2014/main" id="{387897A2-4A32-4844-93EA-4575334C2807}"/>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a:extLst>
            <a:ext uri="{FF2B5EF4-FFF2-40B4-BE49-F238E27FC236}">
              <a16:creationId xmlns:a16="http://schemas.microsoft.com/office/drawing/2014/main" id="{F843C458-94A6-402F-8326-4F529A21622B}"/>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a:extLst>
            <a:ext uri="{FF2B5EF4-FFF2-40B4-BE49-F238E27FC236}">
              <a16:creationId xmlns:a16="http://schemas.microsoft.com/office/drawing/2014/main" id="{9C2B31F2-93E4-4A22-AC06-FA8D3D5A7842}"/>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0" name="テキスト ボックス 339">
          <a:extLst>
            <a:ext uri="{FF2B5EF4-FFF2-40B4-BE49-F238E27FC236}">
              <a16:creationId xmlns:a16="http://schemas.microsoft.com/office/drawing/2014/main" id="{E1B38D0A-1ECF-4E2B-8586-57525A42306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05D6058B-113C-451C-8B77-C6E09B0F282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F749EBE8-B1C1-45B0-A132-6B9CCF7DD2E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a:extLst>
            <a:ext uri="{FF2B5EF4-FFF2-40B4-BE49-F238E27FC236}">
              <a16:creationId xmlns:a16="http://schemas.microsoft.com/office/drawing/2014/main" id="{AF6FBA0A-6350-4818-B35C-46BECD11933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60961</xdr:rowOff>
    </xdr:from>
    <xdr:to>
      <xdr:col>54</xdr:col>
      <xdr:colOff>189865</xdr:colOff>
      <xdr:row>86</xdr:row>
      <xdr:rowOff>100330</xdr:rowOff>
    </xdr:to>
    <xdr:cxnSp macro="">
      <xdr:nvCxnSpPr>
        <xdr:cNvPr id="344" name="直線コネクタ 343">
          <a:extLst>
            <a:ext uri="{FF2B5EF4-FFF2-40B4-BE49-F238E27FC236}">
              <a16:creationId xmlns:a16="http://schemas.microsoft.com/office/drawing/2014/main" id="{1356BEA1-3F0E-466F-B8CC-528D76022A05}"/>
            </a:ext>
          </a:extLst>
        </xdr:cNvPr>
        <xdr:cNvCxnSpPr/>
      </xdr:nvCxnSpPr>
      <xdr:spPr>
        <a:xfrm flipV="1">
          <a:off x="10476865" y="13262611"/>
          <a:ext cx="0" cy="1582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104157</xdr:rowOff>
    </xdr:from>
    <xdr:ext cx="469744" cy="259045"/>
    <xdr:sp macro="" textlink="">
      <xdr:nvSpPr>
        <xdr:cNvPr id="345" name="【福祉施設】&#10;一人当たり面積最小値テキスト">
          <a:extLst>
            <a:ext uri="{FF2B5EF4-FFF2-40B4-BE49-F238E27FC236}">
              <a16:creationId xmlns:a16="http://schemas.microsoft.com/office/drawing/2014/main" id="{DBE64BAB-D468-4651-858E-A36B946E846E}"/>
            </a:ext>
          </a:extLst>
        </xdr:cNvPr>
        <xdr:cNvSpPr txBox="1"/>
      </xdr:nvSpPr>
      <xdr:spPr>
        <a:xfrm>
          <a:off x="10515600" y="1484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100330</xdr:rowOff>
    </xdr:from>
    <xdr:to>
      <xdr:col>55</xdr:col>
      <xdr:colOff>88900</xdr:colOff>
      <xdr:row>86</xdr:row>
      <xdr:rowOff>100330</xdr:rowOff>
    </xdr:to>
    <xdr:cxnSp macro="">
      <xdr:nvCxnSpPr>
        <xdr:cNvPr id="346" name="直線コネクタ 345">
          <a:extLst>
            <a:ext uri="{FF2B5EF4-FFF2-40B4-BE49-F238E27FC236}">
              <a16:creationId xmlns:a16="http://schemas.microsoft.com/office/drawing/2014/main" id="{FC8F22C1-F0E8-41BF-AE96-E1F21603CCBD}"/>
            </a:ext>
          </a:extLst>
        </xdr:cNvPr>
        <xdr:cNvCxnSpPr/>
      </xdr:nvCxnSpPr>
      <xdr:spPr>
        <a:xfrm>
          <a:off x="10388600" y="1484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7638</xdr:rowOff>
    </xdr:from>
    <xdr:ext cx="469744" cy="259045"/>
    <xdr:sp macro="" textlink="">
      <xdr:nvSpPr>
        <xdr:cNvPr id="347" name="【福祉施設】&#10;一人当たり面積最大値テキスト">
          <a:extLst>
            <a:ext uri="{FF2B5EF4-FFF2-40B4-BE49-F238E27FC236}">
              <a16:creationId xmlns:a16="http://schemas.microsoft.com/office/drawing/2014/main" id="{DD84CF24-9470-4951-BAB5-B8C034576E88}"/>
            </a:ext>
          </a:extLst>
        </xdr:cNvPr>
        <xdr:cNvSpPr txBox="1"/>
      </xdr:nvSpPr>
      <xdr:spPr>
        <a:xfrm>
          <a:off x="10515600" y="13037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60961</xdr:rowOff>
    </xdr:from>
    <xdr:to>
      <xdr:col>55</xdr:col>
      <xdr:colOff>88900</xdr:colOff>
      <xdr:row>77</xdr:row>
      <xdr:rowOff>60961</xdr:rowOff>
    </xdr:to>
    <xdr:cxnSp macro="">
      <xdr:nvCxnSpPr>
        <xdr:cNvPr id="348" name="直線コネクタ 347">
          <a:extLst>
            <a:ext uri="{FF2B5EF4-FFF2-40B4-BE49-F238E27FC236}">
              <a16:creationId xmlns:a16="http://schemas.microsoft.com/office/drawing/2014/main" id="{FA435D4C-6EFF-4F3C-A80A-928139538FAA}"/>
            </a:ext>
          </a:extLst>
        </xdr:cNvPr>
        <xdr:cNvCxnSpPr/>
      </xdr:nvCxnSpPr>
      <xdr:spPr>
        <a:xfrm>
          <a:off x="10388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138447</xdr:rowOff>
    </xdr:from>
    <xdr:ext cx="469744" cy="259045"/>
    <xdr:sp macro="" textlink="">
      <xdr:nvSpPr>
        <xdr:cNvPr id="349" name="【福祉施設】&#10;一人当たり面積平均値テキスト">
          <a:extLst>
            <a:ext uri="{FF2B5EF4-FFF2-40B4-BE49-F238E27FC236}">
              <a16:creationId xmlns:a16="http://schemas.microsoft.com/office/drawing/2014/main" id="{A32751AD-CF7C-465C-B06E-E4C02343FAB2}"/>
            </a:ext>
          </a:extLst>
        </xdr:cNvPr>
        <xdr:cNvSpPr txBox="1"/>
      </xdr:nvSpPr>
      <xdr:spPr>
        <a:xfrm>
          <a:off x="10515600" y="14540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160020</xdr:rowOff>
    </xdr:from>
    <xdr:to>
      <xdr:col>55</xdr:col>
      <xdr:colOff>50800</xdr:colOff>
      <xdr:row>85</xdr:row>
      <xdr:rowOff>90170</xdr:rowOff>
    </xdr:to>
    <xdr:sp macro="" textlink="">
      <xdr:nvSpPr>
        <xdr:cNvPr id="350" name="フローチャート: 判断 349">
          <a:extLst>
            <a:ext uri="{FF2B5EF4-FFF2-40B4-BE49-F238E27FC236}">
              <a16:creationId xmlns:a16="http://schemas.microsoft.com/office/drawing/2014/main" id="{E53530C6-AE93-4AB6-A487-825C6F9A0B44}"/>
            </a:ext>
          </a:extLst>
        </xdr:cNvPr>
        <xdr:cNvSpPr/>
      </xdr:nvSpPr>
      <xdr:spPr>
        <a:xfrm>
          <a:off x="10426700" y="145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143511</xdr:rowOff>
    </xdr:from>
    <xdr:to>
      <xdr:col>50</xdr:col>
      <xdr:colOff>165100</xdr:colOff>
      <xdr:row>85</xdr:row>
      <xdr:rowOff>73661</xdr:rowOff>
    </xdr:to>
    <xdr:sp macro="" textlink="">
      <xdr:nvSpPr>
        <xdr:cNvPr id="351" name="フローチャート: 判断 350">
          <a:extLst>
            <a:ext uri="{FF2B5EF4-FFF2-40B4-BE49-F238E27FC236}">
              <a16:creationId xmlns:a16="http://schemas.microsoft.com/office/drawing/2014/main" id="{524E2F8A-6991-416D-9513-92F4FEF937A0}"/>
            </a:ext>
          </a:extLst>
        </xdr:cNvPr>
        <xdr:cNvSpPr/>
      </xdr:nvSpPr>
      <xdr:spPr>
        <a:xfrm>
          <a:off x="95885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21589</xdr:rowOff>
    </xdr:from>
    <xdr:to>
      <xdr:col>46</xdr:col>
      <xdr:colOff>38100</xdr:colOff>
      <xdr:row>85</xdr:row>
      <xdr:rowOff>123189</xdr:rowOff>
    </xdr:to>
    <xdr:sp macro="" textlink="">
      <xdr:nvSpPr>
        <xdr:cNvPr id="352" name="フローチャート: 判断 351">
          <a:extLst>
            <a:ext uri="{FF2B5EF4-FFF2-40B4-BE49-F238E27FC236}">
              <a16:creationId xmlns:a16="http://schemas.microsoft.com/office/drawing/2014/main" id="{A0EE736E-ABCD-4BA9-A027-4D257D4CBC95}"/>
            </a:ext>
          </a:extLst>
        </xdr:cNvPr>
        <xdr:cNvSpPr/>
      </xdr:nvSpPr>
      <xdr:spPr>
        <a:xfrm>
          <a:off x="8699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35561</xdr:rowOff>
    </xdr:from>
    <xdr:to>
      <xdr:col>41</xdr:col>
      <xdr:colOff>101600</xdr:colOff>
      <xdr:row>85</xdr:row>
      <xdr:rowOff>137161</xdr:rowOff>
    </xdr:to>
    <xdr:sp macro="" textlink="">
      <xdr:nvSpPr>
        <xdr:cNvPr id="353" name="フローチャート: 判断 352">
          <a:extLst>
            <a:ext uri="{FF2B5EF4-FFF2-40B4-BE49-F238E27FC236}">
              <a16:creationId xmlns:a16="http://schemas.microsoft.com/office/drawing/2014/main" id="{977B9298-E15E-47DE-BE3C-145FD4E37600}"/>
            </a:ext>
          </a:extLst>
        </xdr:cNvPr>
        <xdr:cNvSpPr/>
      </xdr:nvSpPr>
      <xdr:spPr>
        <a:xfrm>
          <a:off x="7810500" y="1460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41911</xdr:rowOff>
    </xdr:from>
    <xdr:to>
      <xdr:col>36</xdr:col>
      <xdr:colOff>165100</xdr:colOff>
      <xdr:row>85</xdr:row>
      <xdr:rowOff>143511</xdr:rowOff>
    </xdr:to>
    <xdr:sp macro="" textlink="">
      <xdr:nvSpPr>
        <xdr:cNvPr id="354" name="フローチャート: 判断 353">
          <a:extLst>
            <a:ext uri="{FF2B5EF4-FFF2-40B4-BE49-F238E27FC236}">
              <a16:creationId xmlns:a16="http://schemas.microsoft.com/office/drawing/2014/main" id="{B56A1E93-C78A-4D63-9F07-0BBE076B54C9}"/>
            </a:ext>
          </a:extLst>
        </xdr:cNvPr>
        <xdr:cNvSpPr/>
      </xdr:nvSpPr>
      <xdr:spPr>
        <a:xfrm>
          <a:off x="6921500" y="146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DA99299A-5FD9-4338-A777-30383A08CC1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9FB72758-EFB6-4952-A409-16EA78E97B9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F83014D5-1C7D-4759-965D-A0B7EFE0311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D21EAE00-B8E7-4B17-9439-16716C3C705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E759994F-4C7A-44E2-9BD1-A32DEE6E2A6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10161</xdr:rowOff>
    </xdr:from>
    <xdr:to>
      <xdr:col>55</xdr:col>
      <xdr:colOff>50800</xdr:colOff>
      <xdr:row>77</xdr:row>
      <xdr:rowOff>111761</xdr:rowOff>
    </xdr:to>
    <xdr:sp macro="" textlink="">
      <xdr:nvSpPr>
        <xdr:cNvPr id="360" name="楕円 359">
          <a:extLst>
            <a:ext uri="{FF2B5EF4-FFF2-40B4-BE49-F238E27FC236}">
              <a16:creationId xmlns:a16="http://schemas.microsoft.com/office/drawing/2014/main" id="{8DB6677C-1A7B-4B0B-82A6-C081056A28BD}"/>
            </a:ext>
          </a:extLst>
        </xdr:cNvPr>
        <xdr:cNvSpPr/>
      </xdr:nvSpPr>
      <xdr:spPr>
        <a:xfrm>
          <a:off x="10426700" y="1321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76</xdr:row>
      <xdr:rowOff>134638</xdr:rowOff>
    </xdr:from>
    <xdr:ext cx="469744" cy="259045"/>
    <xdr:sp macro="" textlink="">
      <xdr:nvSpPr>
        <xdr:cNvPr id="361" name="【福祉施設】&#10;一人当たり面積該当値テキスト">
          <a:extLst>
            <a:ext uri="{FF2B5EF4-FFF2-40B4-BE49-F238E27FC236}">
              <a16:creationId xmlns:a16="http://schemas.microsoft.com/office/drawing/2014/main" id="{9411FAC1-30DA-498E-AC81-D1EBF973FB5E}"/>
            </a:ext>
          </a:extLst>
        </xdr:cNvPr>
        <xdr:cNvSpPr txBox="1"/>
      </xdr:nvSpPr>
      <xdr:spPr>
        <a:xfrm>
          <a:off x="10515600" y="13164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44450</xdr:rowOff>
    </xdr:from>
    <xdr:to>
      <xdr:col>50</xdr:col>
      <xdr:colOff>165100</xdr:colOff>
      <xdr:row>77</xdr:row>
      <xdr:rowOff>146050</xdr:rowOff>
    </xdr:to>
    <xdr:sp macro="" textlink="">
      <xdr:nvSpPr>
        <xdr:cNvPr id="362" name="楕円 361">
          <a:extLst>
            <a:ext uri="{FF2B5EF4-FFF2-40B4-BE49-F238E27FC236}">
              <a16:creationId xmlns:a16="http://schemas.microsoft.com/office/drawing/2014/main" id="{84CFF84D-E96C-4068-8618-1587AC017B47}"/>
            </a:ext>
          </a:extLst>
        </xdr:cNvPr>
        <xdr:cNvSpPr/>
      </xdr:nvSpPr>
      <xdr:spPr>
        <a:xfrm>
          <a:off x="9588500" y="132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77</xdr:row>
      <xdr:rowOff>60961</xdr:rowOff>
    </xdr:from>
    <xdr:to>
      <xdr:col>55</xdr:col>
      <xdr:colOff>0</xdr:colOff>
      <xdr:row>77</xdr:row>
      <xdr:rowOff>95250</xdr:rowOff>
    </xdr:to>
    <xdr:cxnSp macro="">
      <xdr:nvCxnSpPr>
        <xdr:cNvPr id="363" name="直線コネクタ 362">
          <a:extLst>
            <a:ext uri="{FF2B5EF4-FFF2-40B4-BE49-F238E27FC236}">
              <a16:creationId xmlns:a16="http://schemas.microsoft.com/office/drawing/2014/main" id="{E8571B9B-9588-400C-BEFE-4899E0C33332}"/>
            </a:ext>
          </a:extLst>
        </xdr:cNvPr>
        <xdr:cNvCxnSpPr/>
      </xdr:nvCxnSpPr>
      <xdr:spPr>
        <a:xfrm flipV="1">
          <a:off x="9639300" y="13262611"/>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153670</xdr:rowOff>
    </xdr:from>
    <xdr:to>
      <xdr:col>46</xdr:col>
      <xdr:colOff>38100</xdr:colOff>
      <xdr:row>78</xdr:row>
      <xdr:rowOff>83820</xdr:rowOff>
    </xdr:to>
    <xdr:sp macro="" textlink="">
      <xdr:nvSpPr>
        <xdr:cNvPr id="364" name="楕円 363">
          <a:extLst>
            <a:ext uri="{FF2B5EF4-FFF2-40B4-BE49-F238E27FC236}">
              <a16:creationId xmlns:a16="http://schemas.microsoft.com/office/drawing/2014/main" id="{7B7019E2-26EB-4D96-9C26-9E0EEAD70D89}"/>
            </a:ext>
          </a:extLst>
        </xdr:cNvPr>
        <xdr:cNvSpPr/>
      </xdr:nvSpPr>
      <xdr:spPr>
        <a:xfrm>
          <a:off x="8699500" y="1335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95250</xdr:rowOff>
    </xdr:from>
    <xdr:to>
      <xdr:col>50</xdr:col>
      <xdr:colOff>114300</xdr:colOff>
      <xdr:row>78</xdr:row>
      <xdr:rowOff>33020</xdr:rowOff>
    </xdr:to>
    <xdr:cxnSp macro="">
      <xdr:nvCxnSpPr>
        <xdr:cNvPr id="365" name="直線コネクタ 364">
          <a:extLst>
            <a:ext uri="{FF2B5EF4-FFF2-40B4-BE49-F238E27FC236}">
              <a16:creationId xmlns:a16="http://schemas.microsoft.com/office/drawing/2014/main" id="{3E68B0C9-4F0F-49CB-9C84-23C63CD3F9AC}"/>
            </a:ext>
          </a:extLst>
        </xdr:cNvPr>
        <xdr:cNvCxnSpPr/>
      </xdr:nvCxnSpPr>
      <xdr:spPr>
        <a:xfrm flipV="1">
          <a:off x="8750300" y="13296900"/>
          <a:ext cx="889000" cy="10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101600</xdr:rowOff>
    </xdr:from>
    <xdr:to>
      <xdr:col>41</xdr:col>
      <xdr:colOff>101600</xdr:colOff>
      <xdr:row>78</xdr:row>
      <xdr:rowOff>31750</xdr:rowOff>
    </xdr:to>
    <xdr:sp macro="" textlink="">
      <xdr:nvSpPr>
        <xdr:cNvPr id="366" name="楕円 365">
          <a:extLst>
            <a:ext uri="{FF2B5EF4-FFF2-40B4-BE49-F238E27FC236}">
              <a16:creationId xmlns:a16="http://schemas.microsoft.com/office/drawing/2014/main" id="{522A3F50-1F04-4472-9286-AB510C808D6F}"/>
            </a:ext>
          </a:extLst>
        </xdr:cNvPr>
        <xdr:cNvSpPr/>
      </xdr:nvSpPr>
      <xdr:spPr>
        <a:xfrm>
          <a:off x="7810500" y="1330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77</xdr:row>
      <xdr:rowOff>152400</xdr:rowOff>
    </xdr:from>
    <xdr:to>
      <xdr:col>45</xdr:col>
      <xdr:colOff>177800</xdr:colOff>
      <xdr:row>78</xdr:row>
      <xdr:rowOff>33020</xdr:rowOff>
    </xdr:to>
    <xdr:cxnSp macro="">
      <xdr:nvCxnSpPr>
        <xdr:cNvPr id="367" name="直線コネクタ 366">
          <a:extLst>
            <a:ext uri="{FF2B5EF4-FFF2-40B4-BE49-F238E27FC236}">
              <a16:creationId xmlns:a16="http://schemas.microsoft.com/office/drawing/2014/main" id="{78A1FFAE-B01D-4198-8B90-C473DBA983E3}"/>
            </a:ext>
          </a:extLst>
        </xdr:cNvPr>
        <xdr:cNvCxnSpPr/>
      </xdr:nvCxnSpPr>
      <xdr:spPr>
        <a:xfrm>
          <a:off x="7861300" y="13354050"/>
          <a:ext cx="889000" cy="5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77</xdr:row>
      <xdr:rowOff>125730</xdr:rowOff>
    </xdr:from>
    <xdr:to>
      <xdr:col>36</xdr:col>
      <xdr:colOff>165100</xdr:colOff>
      <xdr:row>78</xdr:row>
      <xdr:rowOff>55880</xdr:rowOff>
    </xdr:to>
    <xdr:sp macro="" textlink="">
      <xdr:nvSpPr>
        <xdr:cNvPr id="368" name="楕円 367">
          <a:extLst>
            <a:ext uri="{FF2B5EF4-FFF2-40B4-BE49-F238E27FC236}">
              <a16:creationId xmlns:a16="http://schemas.microsoft.com/office/drawing/2014/main" id="{B675ACDD-8322-448E-B11B-BE9DFD4EBA67}"/>
            </a:ext>
          </a:extLst>
        </xdr:cNvPr>
        <xdr:cNvSpPr/>
      </xdr:nvSpPr>
      <xdr:spPr>
        <a:xfrm>
          <a:off x="69215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77</xdr:row>
      <xdr:rowOff>152400</xdr:rowOff>
    </xdr:from>
    <xdr:to>
      <xdr:col>41</xdr:col>
      <xdr:colOff>50800</xdr:colOff>
      <xdr:row>78</xdr:row>
      <xdr:rowOff>5080</xdr:rowOff>
    </xdr:to>
    <xdr:cxnSp macro="">
      <xdr:nvCxnSpPr>
        <xdr:cNvPr id="369" name="直線コネクタ 368">
          <a:extLst>
            <a:ext uri="{FF2B5EF4-FFF2-40B4-BE49-F238E27FC236}">
              <a16:creationId xmlns:a16="http://schemas.microsoft.com/office/drawing/2014/main" id="{91099B41-29AF-4779-B384-86E191410E49}"/>
            </a:ext>
          </a:extLst>
        </xdr:cNvPr>
        <xdr:cNvCxnSpPr/>
      </xdr:nvCxnSpPr>
      <xdr:spPr>
        <a:xfrm flipV="1">
          <a:off x="6972300" y="133540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64788</xdr:rowOff>
    </xdr:from>
    <xdr:ext cx="469744" cy="259045"/>
    <xdr:sp macro="" textlink="">
      <xdr:nvSpPr>
        <xdr:cNvPr id="370" name="n_1aveValue【福祉施設】&#10;一人当たり面積">
          <a:extLst>
            <a:ext uri="{FF2B5EF4-FFF2-40B4-BE49-F238E27FC236}">
              <a16:creationId xmlns:a16="http://schemas.microsoft.com/office/drawing/2014/main" id="{9C837DF3-A980-4F43-B6FB-17648B957A06}"/>
            </a:ext>
          </a:extLst>
        </xdr:cNvPr>
        <xdr:cNvSpPr txBox="1"/>
      </xdr:nvSpPr>
      <xdr:spPr>
        <a:xfrm>
          <a:off x="9391727" y="1463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114316</xdr:rowOff>
    </xdr:from>
    <xdr:ext cx="469744" cy="259045"/>
    <xdr:sp macro="" textlink="">
      <xdr:nvSpPr>
        <xdr:cNvPr id="371" name="n_2aveValue【福祉施設】&#10;一人当たり面積">
          <a:extLst>
            <a:ext uri="{FF2B5EF4-FFF2-40B4-BE49-F238E27FC236}">
              <a16:creationId xmlns:a16="http://schemas.microsoft.com/office/drawing/2014/main" id="{3E444654-11E2-43AF-8322-F0A1934014CD}"/>
            </a:ext>
          </a:extLst>
        </xdr:cNvPr>
        <xdr:cNvSpPr txBox="1"/>
      </xdr:nvSpPr>
      <xdr:spPr>
        <a:xfrm>
          <a:off x="8515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128288</xdr:rowOff>
    </xdr:from>
    <xdr:ext cx="469744" cy="259045"/>
    <xdr:sp macro="" textlink="">
      <xdr:nvSpPr>
        <xdr:cNvPr id="372" name="n_3aveValue【福祉施設】&#10;一人当たり面積">
          <a:extLst>
            <a:ext uri="{FF2B5EF4-FFF2-40B4-BE49-F238E27FC236}">
              <a16:creationId xmlns:a16="http://schemas.microsoft.com/office/drawing/2014/main" id="{C5F83B21-29F3-404A-B996-F003EA408A6F}"/>
            </a:ext>
          </a:extLst>
        </xdr:cNvPr>
        <xdr:cNvSpPr txBox="1"/>
      </xdr:nvSpPr>
      <xdr:spPr>
        <a:xfrm>
          <a:off x="7626427" y="14701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134638</xdr:rowOff>
    </xdr:from>
    <xdr:ext cx="469744" cy="259045"/>
    <xdr:sp macro="" textlink="">
      <xdr:nvSpPr>
        <xdr:cNvPr id="373" name="n_4aveValue【福祉施設】&#10;一人当たり面積">
          <a:extLst>
            <a:ext uri="{FF2B5EF4-FFF2-40B4-BE49-F238E27FC236}">
              <a16:creationId xmlns:a16="http://schemas.microsoft.com/office/drawing/2014/main" id="{137F28CD-F6B9-4F24-BE5A-65950B738A0E}"/>
            </a:ext>
          </a:extLst>
        </xdr:cNvPr>
        <xdr:cNvSpPr txBox="1"/>
      </xdr:nvSpPr>
      <xdr:spPr>
        <a:xfrm>
          <a:off x="6737427" y="1470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75</xdr:row>
      <xdr:rowOff>162577</xdr:rowOff>
    </xdr:from>
    <xdr:ext cx="469744" cy="259045"/>
    <xdr:sp macro="" textlink="">
      <xdr:nvSpPr>
        <xdr:cNvPr id="374" name="n_1mainValue【福祉施設】&#10;一人当たり面積">
          <a:extLst>
            <a:ext uri="{FF2B5EF4-FFF2-40B4-BE49-F238E27FC236}">
              <a16:creationId xmlns:a16="http://schemas.microsoft.com/office/drawing/2014/main" id="{69A3BFA9-713C-4C4B-B16D-75F1D64AFDFD}"/>
            </a:ext>
          </a:extLst>
        </xdr:cNvPr>
        <xdr:cNvSpPr txBox="1"/>
      </xdr:nvSpPr>
      <xdr:spPr>
        <a:xfrm>
          <a:off x="9391727" y="1302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100347</xdr:rowOff>
    </xdr:from>
    <xdr:ext cx="469744" cy="259045"/>
    <xdr:sp macro="" textlink="">
      <xdr:nvSpPr>
        <xdr:cNvPr id="375" name="n_2mainValue【福祉施設】&#10;一人当たり面積">
          <a:extLst>
            <a:ext uri="{FF2B5EF4-FFF2-40B4-BE49-F238E27FC236}">
              <a16:creationId xmlns:a16="http://schemas.microsoft.com/office/drawing/2014/main" id="{02269D03-ADBE-4BA5-9BDB-770E0DBA96D0}"/>
            </a:ext>
          </a:extLst>
        </xdr:cNvPr>
        <xdr:cNvSpPr txBox="1"/>
      </xdr:nvSpPr>
      <xdr:spPr>
        <a:xfrm>
          <a:off x="8515427" y="1313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76</xdr:row>
      <xdr:rowOff>48277</xdr:rowOff>
    </xdr:from>
    <xdr:ext cx="469744" cy="259045"/>
    <xdr:sp macro="" textlink="">
      <xdr:nvSpPr>
        <xdr:cNvPr id="376" name="n_3mainValue【福祉施設】&#10;一人当たり面積">
          <a:extLst>
            <a:ext uri="{FF2B5EF4-FFF2-40B4-BE49-F238E27FC236}">
              <a16:creationId xmlns:a16="http://schemas.microsoft.com/office/drawing/2014/main" id="{A5AD94F8-DF05-4544-B897-54E588F97AEE}"/>
            </a:ext>
          </a:extLst>
        </xdr:cNvPr>
        <xdr:cNvSpPr txBox="1"/>
      </xdr:nvSpPr>
      <xdr:spPr>
        <a:xfrm>
          <a:off x="7626427" y="1307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76</xdr:row>
      <xdr:rowOff>72407</xdr:rowOff>
    </xdr:from>
    <xdr:ext cx="469744" cy="259045"/>
    <xdr:sp macro="" textlink="">
      <xdr:nvSpPr>
        <xdr:cNvPr id="377" name="n_4mainValue【福祉施設】&#10;一人当たり面積">
          <a:extLst>
            <a:ext uri="{FF2B5EF4-FFF2-40B4-BE49-F238E27FC236}">
              <a16:creationId xmlns:a16="http://schemas.microsoft.com/office/drawing/2014/main" id="{CC1C0FFA-775B-4644-9138-728D593B4EF7}"/>
            </a:ext>
          </a:extLst>
        </xdr:cNvPr>
        <xdr:cNvSpPr txBox="1"/>
      </xdr:nvSpPr>
      <xdr:spPr>
        <a:xfrm>
          <a:off x="6737427" y="1310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3D183826-9839-453E-B9FA-6C08D591593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F905ECEB-BC36-4166-8757-098CC25B402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088A3ADB-445D-4964-BCF5-C237D7D5C3E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4C37F8CD-A640-4817-AB03-AEDB7197BBE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CD4B2782-DAC3-4956-AF19-F45630102EE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553D010F-C7E4-44B8-868E-D13F794543B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F84A7989-82A1-42C8-94B1-918CAD2B274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172D289C-2E5E-4C7C-98FE-84EAC97DCBF3}"/>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id="{CAB6BC53-28C6-4965-9681-52A10154615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id="{535F8897-0744-47C7-95E8-CCB901A6528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id="{F8A1C59E-BD95-427A-B894-8D2BDABBEE4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id="{F4A5B3C6-D1A3-4D64-A767-6D2A5EDA7D3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id="{217A0F9F-3DDE-416D-A6E2-12E4BF8C836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id="{E33DD5F9-F6E9-4E70-AC24-C274FCEB6CD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id="{48EC1456-4700-4B01-8E0F-3C1391B97D6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ACC66D95-00DC-48CB-B760-9EA7C31B0098}"/>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0891C714-9766-4D27-ACE0-28DD96D2A9F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CEDFF059-B4BB-4FA0-9474-F8581C7064C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59EF4382-9CB7-4DBD-90C2-1B6293F6AEA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891CB714-FDD8-4F34-B7E7-EBCAB195B6A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1A3B86CC-9DA4-421B-B65B-3396653E814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A564D120-ECB4-44A4-A61B-F19EBEF8CED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2BB592B7-44D6-4C7F-AB12-A5D8D68E40A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2D0FD945-E628-4831-B97A-43C2BD8ECEC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id="{1B460B91-8FA1-4006-A2A5-A96DE69ED9A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id="{F79D264E-9130-44CC-97AE-87F324A4115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id="{92AB5652-1313-4D45-A78C-072D12F254F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5" name="直線コネクタ 404">
          <a:extLst>
            <a:ext uri="{FF2B5EF4-FFF2-40B4-BE49-F238E27FC236}">
              <a16:creationId xmlns:a16="http://schemas.microsoft.com/office/drawing/2014/main" id="{E182D6AD-9BA2-42A1-8C89-431B837BC64C}"/>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6" name="テキスト ボックス 405">
          <a:extLst>
            <a:ext uri="{FF2B5EF4-FFF2-40B4-BE49-F238E27FC236}">
              <a16:creationId xmlns:a16="http://schemas.microsoft.com/office/drawing/2014/main" id="{04F0BEBB-BE8E-4D18-8913-6A7793929CBD}"/>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7" name="直線コネクタ 406">
          <a:extLst>
            <a:ext uri="{FF2B5EF4-FFF2-40B4-BE49-F238E27FC236}">
              <a16:creationId xmlns:a16="http://schemas.microsoft.com/office/drawing/2014/main" id="{AFE16E4D-35C1-4463-9C20-A93F22630F45}"/>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8" name="テキスト ボックス 407">
          <a:extLst>
            <a:ext uri="{FF2B5EF4-FFF2-40B4-BE49-F238E27FC236}">
              <a16:creationId xmlns:a16="http://schemas.microsoft.com/office/drawing/2014/main" id="{21053528-C7EC-43A6-8DA0-A005B66B19B4}"/>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9" name="直線コネクタ 408">
          <a:extLst>
            <a:ext uri="{FF2B5EF4-FFF2-40B4-BE49-F238E27FC236}">
              <a16:creationId xmlns:a16="http://schemas.microsoft.com/office/drawing/2014/main" id="{CF2148FD-E810-4630-B0CC-27EEC35531AF}"/>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0" name="テキスト ボックス 409">
          <a:extLst>
            <a:ext uri="{FF2B5EF4-FFF2-40B4-BE49-F238E27FC236}">
              <a16:creationId xmlns:a16="http://schemas.microsoft.com/office/drawing/2014/main" id="{398D5E28-818F-43EF-8284-23521D662B77}"/>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1" name="直線コネクタ 410">
          <a:extLst>
            <a:ext uri="{FF2B5EF4-FFF2-40B4-BE49-F238E27FC236}">
              <a16:creationId xmlns:a16="http://schemas.microsoft.com/office/drawing/2014/main" id="{4BB4C16A-1745-4E2F-BE0E-E698816E6B1C}"/>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2" name="テキスト ボックス 411">
          <a:extLst>
            <a:ext uri="{FF2B5EF4-FFF2-40B4-BE49-F238E27FC236}">
              <a16:creationId xmlns:a16="http://schemas.microsoft.com/office/drawing/2014/main" id="{6406B8AB-98AB-4557-8829-CD9E56015F93}"/>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3" name="直線コネクタ 412">
          <a:extLst>
            <a:ext uri="{FF2B5EF4-FFF2-40B4-BE49-F238E27FC236}">
              <a16:creationId xmlns:a16="http://schemas.microsoft.com/office/drawing/2014/main" id="{E6E6BE6F-9390-4E35-AD50-A7E79E7ECDB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4" name="テキスト ボックス 413">
          <a:extLst>
            <a:ext uri="{FF2B5EF4-FFF2-40B4-BE49-F238E27FC236}">
              <a16:creationId xmlns:a16="http://schemas.microsoft.com/office/drawing/2014/main" id="{D0344611-F0A8-40BF-BFD9-9597678138F8}"/>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a:extLst>
            <a:ext uri="{FF2B5EF4-FFF2-40B4-BE49-F238E27FC236}">
              <a16:creationId xmlns:a16="http://schemas.microsoft.com/office/drawing/2014/main" id="{CAFD5113-FAA0-4A4F-AF4B-F92708D4C7A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6" name="テキスト ボックス 415">
          <a:extLst>
            <a:ext uri="{FF2B5EF4-FFF2-40B4-BE49-F238E27FC236}">
              <a16:creationId xmlns:a16="http://schemas.microsoft.com/office/drawing/2014/main" id="{8F1CD0EF-0FEE-4BE5-8BB9-3028BBDEAA73}"/>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7" name="【一般廃棄物処理施設】&#10;有形固定資産減価償却率グラフ枠">
          <a:extLst>
            <a:ext uri="{FF2B5EF4-FFF2-40B4-BE49-F238E27FC236}">
              <a16:creationId xmlns:a16="http://schemas.microsoft.com/office/drawing/2014/main" id="{E86BD556-33DA-44DE-A5CF-C583AC98847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78105</xdr:rowOff>
    </xdr:from>
    <xdr:to>
      <xdr:col>85</xdr:col>
      <xdr:colOff>126364</xdr:colOff>
      <xdr:row>42</xdr:row>
      <xdr:rowOff>38100</xdr:rowOff>
    </xdr:to>
    <xdr:cxnSp macro="">
      <xdr:nvCxnSpPr>
        <xdr:cNvPr id="418" name="直線コネクタ 417">
          <a:extLst>
            <a:ext uri="{FF2B5EF4-FFF2-40B4-BE49-F238E27FC236}">
              <a16:creationId xmlns:a16="http://schemas.microsoft.com/office/drawing/2014/main" id="{9CBD6B65-8048-450A-98C5-9CDE58D71FE8}"/>
            </a:ext>
          </a:extLst>
        </xdr:cNvPr>
        <xdr:cNvCxnSpPr/>
      </xdr:nvCxnSpPr>
      <xdr:spPr>
        <a:xfrm flipV="1">
          <a:off x="16318864" y="573595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9" name="【一般廃棄物処理施設】&#10;有形固定資産減価償却率最小値テキスト">
          <a:extLst>
            <a:ext uri="{FF2B5EF4-FFF2-40B4-BE49-F238E27FC236}">
              <a16:creationId xmlns:a16="http://schemas.microsoft.com/office/drawing/2014/main" id="{7DD1EB87-BE08-49FC-AB6D-C1272F6A611D}"/>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0" name="直線コネクタ 419">
          <a:extLst>
            <a:ext uri="{FF2B5EF4-FFF2-40B4-BE49-F238E27FC236}">
              <a16:creationId xmlns:a16="http://schemas.microsoft.com/office/drawing/2014/main" id="{4A74F26E-0BF0-4DFD-A71A-3446D8D76C24}"/>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24782</xdr:rowOff>
    </xdr:from>
    <xdr:ext cx="405111" cy="259045"/>
    <xdr:sp macro="" textlink="">
      <xdr:nvSpPr>
        <xdr:cNvPr id="421" name="【一般廃棄物処理施設】&#10;有形固定資産減価償却率最大値テキスト">
          <a:extLst>
            <a:ext uri="{FF2B5EF4-FFF2-40B4-BE49-F238E27FC236}">
              <a16:creationId xmlns:a16="http://schemas.microsoft.com/office/drawing/2014/main" id="{5CBFA3FB-A24C-40C6-B20E-41C9A1093128}"/>
            </a:ext>
          </a:extLst>
        </xdr:cNvPr>
        <xdr:cNvSpPr txBox="1"/>
      </xdr:nvSpPr>
      <xdr:spPr>
        <a:xfrm>
          <a:off x="16357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78105</xdr:rowOff>
    </xdr:from>
    <xdr:to>
      <xdr:col>86</xdr:col>
      <xdr:colOff>25400</xdr:colOff>
      <xdr:row>33</xdr:row>
      <xdr:rowOff>78105</xdr:rowOff>
    </xdr:to>
    <xdr:cxnSp macro="">
      <xdr:nvCxnSpPr>
        <xdr:cNvPr id="422" name="直線コネクタ 421">
          <a:extLst>
            <a:ext uri="{FF2B5EF4-FFF2-40B4-BE49-F238E27FC236}">
              <a16:creationId xmlns:a16="http://schemas.microsoft.com/office/drawing/2014/main" id="{B6F1C0B7-BD11-4A40-8777-BFD17A99EC0A}"/>
            </a:ext>
          </a:extLst>
        </xdr:cNvPr>
        <xdr:cNvCxnSpPr/>
      </xdr:nvCxnSpPr>
      <xdr:spPr>
        <a:xfrm>
          <a:off x="16230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25417</xdr:rowOff>
    </xdr:from>
    <xdr:ext cx="405111" cy="259045"/>
    <xdr:sp macro="" textlink="">
      <xdr:nvSpPr>
        <xdr:cNvPr id="423" name="【一般廃棄物処理施設】&#10;有形固定資産減価償却率平均値テキスト">
          <a:extLst>
            <a:ext uri="{FF2B5EF4-FFF2-40B4-BE49-F238E27FC236}">
              <a16:creationId xmlns:a16="http://schemas.microsoft.com/office/drawing/2014/main" id="{A86F2541-B8FE-43CC-A096-8033BC82B4F5}"/>
            </a:ext>
          </a:extLst>
        </xdr:cNvPr>
        <xdr:cNvSpPr txBox="1"/>
      </xdr:nvSpPr>
      <xdr:spPr>
        <a:xfrm>
          <a:off x="16357600" y="6369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xdr:rowOff>
    </xdr:from>
    <xdr:to>
      <xdr:col>85</xdr:col>
      <xdr:colOff>177800</xdr:colOff>
      <xdr:row>38</xdr:row>
      <xdr:rowOff>104140</xdr:rowOff>
    </xdr:to>
    <xdr:sp macro="" textlink="">
      <xdr:nvSpPr>
        <xdr:cNvPr id="424" name="フローチャート: 判断 423">
          <a:extLst>
            <a:ext uri="{FF2B5EF4-FFF2-40B4-BE49-F238E27FC236}">
              <a16:creationId xmlns:a16="http://schemas.microsoft.com/office/drawing/2014/main" id="{CEAC4454-2398-4A7A-B7D1-1AA0B1AD1145}"/>
            </a:ext>
          </a:extLst>
        </xdr:cNvPr>
        <xdr:cNvSpPr/>
      </xdr:nvSpPr>
      <xdr:spPr>
        <a:xfrm>
          <a:off x="16268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425" name="フローチャート: 判断 424">
          <a:extLst>
            <a:ext uri="{FF2B5EF4-FFF2-40B4-BE49-F238E27FC236}">
              <a16:creationId xmlns:a16="http://schemas.microsoft.com/office/drawing/2014/main" id="{0B10DBE5-CD44-43B5-9550-196310FC15AC}"/>
            </a:ext>
          </a:extLst>
        </xdr:cNvPr>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23495</xdr:rowOff>
    </xdr:from>
    <xdr:to>
      <xdr:col>76</xdr:col>
      <xdr:colOff>165100</xdr:colOff>
      <xdr:row>38</xdr:row>
      <xdr:rowOff>125095</xdr:rowOff>
    </xdr:to>
    <xdr:sp macro="" textlink="">
      <xdr:nvSpPr>
        <xdr:cNvPr id="426" name="フローチャート: 判断 425">
          <a:extLst>
            <a:ext uri="{FF2B5EF4-FFF2-40B4-BE49-F238E27FC236}">
              <a16:creationId xmlns:a16="http://schemas.microsoft.com/office/drawing/2014/main" id="{3F3E5C1E-0DDD-4052-84A4-D83D07AE9B4E}"/>
            </a:ext>
          </a:extLst>
        </xdr:cNvPr>
        <xdr:cNvSpPr/>
      </xdr:nvSpPr>
      <xdr:spPr>
        <a:xfrm>
          <a:off x="145415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137795</xdr:rowOff>
    </xdr:from>
    <xdr:to>
      <xdr:col>72</xdr:col>
      <xdr:colOff>38100</xdr:colOff>
      <xdr:row>38</xdr:row>
      <xdr:rowOff>67945</xdr:rowOff>
    </xdr:to>
    <xdr:sp macro="" textlink="">
      <xdr:nvSpPr>
        <xdr:cNvPr id="427" name="フローチャート: 判断 426">
          <a:extLst>
            <a:ext uri="{FF2B5EF4-FFF2-40B4-BE49-F238E27FC236}">
              <a16:creationId xmlns:a16="http://schemas.microsoft.com/office/drawing/2014/main" id="{D9323BFB-DDF7-4168-9331-4A7337A696EE}"/>
            </a:ext>
          </a:extLst>
        </xdr:cNvPr>
        <xdr:cNvSpPr/>
      </xdr:nvSpPr>
      <xdr:spPr>
        <a:xfrm>
          <a:off x="136525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33020</xdr:rowOff>
    </xdr:from>
    <xdr:to>
      <xdr:col>67</xdr:col>
      <xdr:colOff>101600</xdr:colOff>
      <xdr:row>37</xdr:row>
      <xdr:rowOff>134620</xdr:rowOff>
    </xdr:to>
    <xdr:sp macro="" textlink="">
      <xdr:nvSpPr>
        <xdr:cNvPr id="428" name="フローチャート: 判断 427">
          <a:extLst>
            <a:ext uri="{FF2B5EF4-FFF2-40B4-BE49-F238E27FC236}">
              <a16:creationId xmlns:a16="http://schemas.microsoft.com/office/drawing/2014/main" id="{202F4639-B4E1-495D-8DA7-751AA63CE679}"/>
            </a:ext>
          </a:extLst>
        </xdr:cNvPr>
        <xdr:cNvSpPr/>
      </xdr:nvSpPr>
      <xdr:spPr>
        <a:xfrm>
          <a:off x="12763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6B0F4B75-7AE5-4572-9AC3-E6704F1B662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73BD3BA5-26E5-4135-83F4-3301FA59847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284B4A4D-CE3A-4805-A2F0-67294B32A9F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B522A35C-76A4-4E9F-9E59-E2C360B6BCC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1B861E53-2BD1-41D0-A41D-156238061A6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80645</xdr:rowOff>
    </xdr:from>
    <xdr:to>
      <xdr:col>85</xdr:col>
      <xdr:colOff>177800</xdr:colOff>
      <xdr:row>41</xdr:row>
      <xdr:rowOff>10795</xdr:rowOff>
    </xdr:to>
    <xdr:sp macro="" textlink="">
      <xdr:nvSpPr>
        <xdr:cNvPr id="434" name="楕円 433">
          <a:extLst>
            <a:ext uri="{FF2B5EF4-FFF2-40B4-BE49-F238E27FC236}">
              <a16:creationId xmlns:a16="http://schemas.microsoft.com/office/drawing/2014/main" id="{284B9A34-4880-4423-A976-DD195B6B8AE5}"/>
            </a:ext>
          </a:extLst>
        </xdr:cNvPr>
        <xdr:cNvSpPr/>
      </xdr:nvSpPr>
      <xdr:spPr>
        <a:xfrm>
          <a:off x="16268700" y="693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59072</xdr:rowOff>
    </xdr:from>
    <xdr:ext cx="405111" cy="259045"/>
    <xdr:sp macro="" textlink="">
      <xdr:nvSpPr>
        <xdr:cNvPr id="435" name="【一般廃棄物処理施設】&#10;有形固定資産減価償却率該当値テキスト">
          <a:extLst>
            <a:ext uri="{FF2B5EF4-FFF2-40B4-BE49-F238E27FC236}">
              <a16:creationId xmlns:a16="http://schemas.microsoft.com/office/drawing/2014/main" id="{FABBCCAD-47BB-4E3B-88F6-7EC40CC770CA}"/>
            </a:ext>
          </a:extLst>
        </xdr:cNvPr>
        <xdr:cNvSpPr txBox="1"/>
      </xdr:nvSpPr>
      <xdr:spPr>
        <a:xfrm>
          <a:off x="16357600" y="691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80645</xdr:rowOff>
    </xdr:from>
    <xdr:to>
      <xdr:col>81</xdr:col>
      <xdr:colOff>101600</xdr:colOff>
      <xdr:row>41</xdr:row>
      <xdr:rowOff>10795</xdr:rowOff>
    </xdr:to>
    <xdr:sp macro="" textlink="">
      <xdr:nvSpPr>
        <xdr:cNvPr id="436" name="楕円 435">
          <a:extLst>
            <a:ext uri="{FF2B5EF4-FFF2-40B4-BE49-F238E27FC236}">
              <a16:creationId xmlns:a16="http://schemas.microsoft.com/office/drawing/2014/main" id="{A4330A9E-F3E3-4AA3-9439-7DFE9935D2BC}"/>
            </a:ext>
          </a:extLst>
        </xdr:cNvPr>
        <xdr:cNvSpPr/>
      </xdr:nvSpPr>
      <xdr:spPr>
        <a:xfrm>
          <a:off x="15430500" y="693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131445</xdr:rowOff>
    </xdr:from>
    <xdr:to>
      <xdr:col>85</xdr:col>
      <xdr:colOff>127000</xdr:colOff>
      <xdr:row>40</xdr:row>
      <xdr:rowOff>131445</xdr:rowOff>
    </xdr:to>
    <xdr:cxnSp macro="">
      <xdr:nvCxnSpPr>
        <xdr:cNvPr id="437" name="直線コネクタ 436">
          <a:extLst>
            <a:ext uri="{FF2B5EF4-FFF2-40B4-BE49-F238E27FC236}">
              <a16:creationId xmlns:a16="http://schemas.microsoft.com/office/drawing/2014/main" id="{BCAAD31A-FD1F-4862-BF9C-9F85588FE64A}"/>
            </a:ext>
          </a:extLst>
        </xdr:cNvPr>
        <xdr:cNvCxnSpPr/>
      </xdr:nvCxnSpPr>
      <xdr:spPr>
        <a:xfrm>
          <a:off x="15481300" y="69894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80645</xdr:rowOff>
    </xdr:from>
    <xdr:to>
      <xdr:col>76</xdr:col>
      <xdr:colOff>165100</xdr:colOff>
      <xdr:row>41</xdr:row>
      <xdr:rowOff>10795</xdr:rowOff>
    </xdr:to>
    <xdr:sp macro="" textlink="">
      <xdr:nvSpPr>
        <xdr:cNvPr id="438" name="楕円 437">
          <a:extLst>
            <a:ext uri="{FF2B5EF4-FFF2-40B4-BE49-F238E27FC236}">
              <a16:creationId xmlns:a16="http://schemas.microsoft.com/office/drawing/2014/main" id="{EA1F618C-D2A6-4B89-95E3-B7E25323052E}"/>
            </a:ext>
          </a:extLst>
        </xdr:cNvPr>
        <xdr:cNvSpPr/>
      </xdr:nvSpPr>
      <xdr:spPr>
        <a:xfrm>
          <a:off x="14541500" y="693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131445</xdr:rowOff>
    </xdr:from>
    <xdr:to>
      <xdr:col>81</xdr:col>
      <xdr:colOff>50800</xdr:colOff>
      <xdr:row>40</xdr:row>
      <xdr:rowOff>131445</xdr:rowOff>
    </xdr:to>
    <xdr:cxnSp macro="">
      <xdr:nvCxnSpPr>
        <xdr:cNvPr id="439" name="直線コネクタ 438">
          <a:extLst>
            <a:ext uri="{FF2B5EF4-FFF2-40B4-BE49-F238E27FC236}">
              <a16:creationId xmlns:a16="http://schemas.microsoft.com/office/drawing/2014/main" id="{8D73EA83-5F2C-405F-AE90-A521B7F49C7C}"/>
            </a:ext>
          </a:extLst>
        </xdr:cNvPr>
        <xdr:cNvCxnSpPr/>
      </xdr:nvCxnSpPr>
      <xdr:spPr>
        <a:xfrm>
          <a:off x="14592300" y="69894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52070</xdr:rowOff>
    </xdr:from>
    <xdr:to>
      <xdr:col>72</xdr:col>
      <xdr:colOff>38100</xdr:colOff>
      <xdr:row>40</xdr:row>
      <xdr:rowOff>153670</xdr:rowOff>
    </xdr:to>
    <xdr:sp macro="" textlink="">
      <xdr:nvSpPr>
        <xdr:cNvPr id="440" name="楕円 439">
          <a:extLst>
            <a:ext uri="{FF2B5EF4-FFF2-40B4-BE49-F238E27FC236}">
              <a16:creationId xmlns:a16="http://schemas.microsoft.com/office/drawing/2014/main" id="{8C3952EE-09D0-4840-A6BA-2FF462D4189B}"/>
            </a:ext>
          </a:extLst>
        </xdr:cNvPr>
        <xdr:cNvSpPr/>
      </xdr:nvSpPr>
      <xdr:spPr>
        <a:xfrm>
          <a:off x="136525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102870</xdr:rowOff>
    </xdr:from>
    <xdr:to>
      <xdr:col>76</xdr:col>
      <xdr:colOff>114300</xdr:colOff>
      <xdr:row>40</xdr:row>
      <xdr:rowOff>131445</xdr:rowOff>
    </xdr:to>
    <xdr:cxnSp macro="">
      <xdr:nvCxnSpPr>
        <xdr:cNvPr id="441" name="直線コネクタ 440">
          <a:extLst>
            <a:ext uri="{FF2B5EF4-FFF2-40B4-BE49-F238E27FC236}">
              <a16:creationId xmlns:a16="http://schemas.microsoft.com/office/drawing/2014/main" id="{DEF6B604-1D6A-4EF3-B8E7-96DBFF6F983A}"/>
            </a:ext>
          </a:extLst>
        </xdr:cNvPr>
        <xdr:cNvCxnSpPr/>
      </xdr:nvCxnSpPr>
      <xdr:spPr>
        <a:xfrm>
          <a:off x="13703300" y="696087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52070</xdr:rowOff>
    </xdr:from>
    <xdr:to>
      <xdr:col>67</xdr:col>
      <xdr:colOff>101600</xdr:colOff>
      <xdr:row>40</xdr:row>
      <xdr:rowOff>153670</xdr:rowOff>
    </xdr:to>
    <xdr:sp macro="" textlink="">
      <xdr:nvSpPr>
        <xdr:cNvPr id="442" name="楕円 441">
          <a:extLst>
            <a:ext uri="{FF2B5EF4-FFF2-40B4-BE49-F238E27FC236}">
              <a16:creationId xmlns:a16="http://schemas.microsoft.com/office/drawing/2014/main" id="{7E7A6290-D2EF-450C-B68E-E42AEE265722}"/>
            </a:ext>
          </a:extLst>
        </xdr:cNvPr>
        <xdr:cNvSpPr/>
      </xdr:nvSpPr>
      <xdr:spPr>
        <a:xfrm>
          <a:off x="127635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102870</xdr:rowOff>
    </xdr:from>
    <xdr:to>
      <xdr:col>71</xdr:col>
      <xdr:colOff>177800</xdr:colOff>
      <xdr:row>40</xdr:row>
      <xdr:rowOff>102870</xdr:rowOff>
    </xdr:to>
    <xdr:cxnSp macro="">
      <xdr:nvCxnSpPr>
        <xdr:cNvPr id="443" name="直線コネクタ 442">
          <a:extLst>
            <a:ext uri="{FF2B5EF4-FFF2-40B4-BE49-F238E27FC236}">
              <a16:creationId xmlns:a16="http://schemas.microsoft.com/office/drawing/2014/main" id="{1E1E615E-E261-4AB5-8587-D9BF854750EF}"/>
            </a:ext>
          </a:extLst>
        </xdr:cNvPr>
        <xdr:cNvCxnSpPr/>
      </xdr:nvCxnSpPr>
      <xdr:spPr>
        <a:xfrm>
          <a:off x="12814300" y="69608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124477</xdr:rowOff>
    </xdr:from>
    <xdr:ext cx="405111" cy="259045"/>
    <xdr:sp macro="" textlink="">
      <xdr:nvSpPr>
        <xdr:cNvPr id="444" name="n_1aveValue【一般廃棄物処理施設】&#10;有形固定資産減価償却率">
          <a:extLst>
            <a:ext uri="{FF2B5EF4-FFF2-40B4-BE49-F238E27FC236}">
              <a16:creationId xmlns:a16="http://schemas.microsoft.com/office/drawing/2014/main" id="{5C82F35D-9521-48DE-9812-981211ABDCCB}"/>
            </a:ext>
          </a:extLst>
        </xdr:cNvPr>
        <xdr:cNvSpPr txBox="1"/>
      </xdr:nvSpPr>
      <xdr:spPr>
        <a:xfrm>
          <a:off x="15266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141622</xdr:rowOff>
    </xdr:from>
    <xdr:ext cx="405111" cy="259045"/>
    <xdr:sp macro="" textlink="">
      <xdr:nvSpPr>
        <xdr:cNvPr id="445" name="n_2aveValue【一般廃棄物処理施設】&#10;有形固定資産減価償却率">
          <a:extLst>
            <a:ext uri="{FF2B5EF4-FFF2-40B4-BE49-F238E27FC236}">
              <a16:creationId xmlns:a16="http://schemas.microsoft.com/office/drawing/2014/main" id="{55D16FE7-C5D7-466A-BF94-A12D2B389088}"/>
            </a:ext>
          </a:extLst>
        </xdr:cNvPr>
        <xdr:cNvSpPr txBox="1"/>
      </xdr:nvSpPr>
      <xdr:spPr>
        <a:xfrm>
          <a:off x="14389744" y="631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84472</xdr:rowOff>
    </xdr:from>
    <xdr:ext cx="405111" cy="259045"/>
    <xdr:sp macro="" textlink="">
      <xdr:nvSpPr>
        <xdr:cNvPr id="446" name="n_3aveValue【一般廃棄物処理施設】&#10;有形固定資産減価償却率">
          <a:extLst>
            <a:ext uri="{FF2B5EF4-FFF2-40B4-BE49-F238E27FC236}">
              <a16:creationId xmlns:a16="http://schemas.microsoft.com/office/drawing/2014/main" id="{E9DF8B26-1477-4903-A804-98FBDEE9F386}"/>
            </a:ext>
          </a:extLst>
        </xdr:cNvPr>
        <xdr:cNvSpPr txBox="1"/>
      </xdr:nvSpPr>
      <xdr:spPr>
        <a:xfrm>
          <a:off x="13500744" y="625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151147</xdr:rowOff>
    </xdr:from>
    <xdr:ext cx="405111" cy="259045"/>
    <xdr:sp macro="" textlink="">
      <xdr:nvSpPr>
        <xdr:cNvPr id="447" name="n_4aveValue【一般廃棄物処理施設】&#10;有形固定資産減価償却率">
          <a:extLst>
            <a:ext uri="{FF2B5EF4-FFF2-40B4-BE49-F238E27FC236}">
              <a16:creationId xmlns:a16="http://schemas.microsoft.com/office/drawing/2014/main" id="{7B1C28ED-4674-411D-94CD-90A29778F8CF}"/>
            </a:ext>
          </a:extLst>
        </xdr:cNvPr>
        <xdr:cNvSpPr txBox="1"/>
      </xdr:nvSpPr>
      <xdr:spPr>
        <a:xfrm>
          <a:off x="12611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1922</xdr:rowOff>
    </xdr:from>
    <xdr:ext cx="405111" cy="259045"/>
    <xdr:sp macro="" textlink="">
      <xdr:nvSpPr>
        <xdr:cNvPr id="448" name="n_1mainValue【一般廃棄物処理施設】&#10;有形固定資産減価償却率">
          <a:extLst>
            <a:ext uri="{FF2B5EF4-FFF2-40B4-BE49-F238E27FC236}">
              <a16:creationId xmlns:a16="http://schemas.microsoft.com/office/drawing/2014/main" id="{1C64D087-1FF4-4E14-A023-F1ADF8DFEB6D}"/>
            </a:ext>
          </a:extLst>
        </xdr:cNvPr>
        <xdr:cNvSpPr txBox="1"/>
      </xdr:nvSpPr>
      <xdr:spPr>
        <a:xfrm>
          <a:off x="15266044" y="703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1922</xdr:rowOff>
    </xdr:from>
    <xdr:ext cx="405111" cy="259045"/>
    <xdr:sp macro="" textlink="">
      <xdr:nvSpPr>
        <xdr:cNvPr id="449" name="n_2mainValue【一般廃棄物処理施設】&#10;有形固定資産減価償却率">
          <a:extLst>
            <a:ext uri="{FF2B5EF4-FFF2-40B4-BE49-F238E27FC236}">
              <a16:creationId xmlns:a16="http://schemas.microsoft.com/office/drawing/2014/main" id="{8D406075-5DD5-4984-AD6F-AD209C93D705}"/>
            </a:ext>
          </a:extLst>
        </xdr:cNvPr>
        <xdr:cNvSpPr txBox="1"/>
      </xdr:nvSpPr>
      <xdr:spPr>
        <a:xfrm>
          <a:off x="14389744" y="703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144797</xdr:rowOff>
    </xdr:from>
    <xdr:ext cx="405111" cy="259045"/>
    <xdr:sp macro="" textlink="">
      <xdr:nvSpPr>
        <xdr:cNvPr id="450" name="n_3mainValue【一般廃棄物処理施設】&#10;有形固定資産減価償却率">
          <a:extLst>
            <a:ext uri="{FF2B5EF4-FFF2-40B4-BE49-F238E27FC236}">
              <a16:creationId xmlns:a16="http://schemas.microsoft.com/office/drawing/2014/main" id="{E5D05526-DE31-4F94-9910-82B008E94E32}"/>
            </a:ext>
          </a:extLst>
        </xdr:cNvPr>
        <xdr:cNvSpPr txBox="1"/>
      </xdr:nvSpPr>
      <xdr:spPr>
        <a:xfrm>
          <a:off x="13500744" y="700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144797</xdr:rowOff>
    </xdr:from>
    <xdr:ext cx="405111" cy="259045"/>
    <xdr:sp macro="" textlink="">
      <xdr:nvSpPr>
        <xdr:cNvPr id="451" name="n_4mainValue【一般廃棄物処理施設】&#10;有形固定資産減価償却率">
          <a:extLst>
            <a:ext uri="{FF2B5EF4-FFF2-40B4-BE49-F238E27FC236}">
              <a16:creationId xmlns:a16="http://schemas.microsoft.com/office/drawing/2014/main" id="{C1B262B3-1164-4954-B3E7-5D84FA6F10FF}"/>
            </a:ext>
          </a:extLst>
        </xdr:cNvPr>
        <xdr:cNvSpPr txBox="1"/>
      </xdr:nvSpPr>
      <xdr:spPr>
        <a:xfrm>
          <a:off x="12611744" y="700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82C1E0D0-47E9-444F-A5B3-19896120C79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4DD77828-FF54-4096-981E-56FCE67CCF8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485914F1-E079-43DE-A371-A262DD36F22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44693B6B-9D42-4061-8272-A806726A31B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CA65B1F1-C40C-4A6C-B988-77AE494C2A5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8DA63608-1CE4-48DB-8470-D21189C2F5C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4605BAC1-BE23-4DEF-91A6-ED7D561F8C2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B8983EED-5B7E-4FA7-9EDC-C8FA72E5C49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737B4B81-36E3-4AE6-BD11-68CBE7910A2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F1BDB45E-AF69-49DB-81BB-D2C6C94D3D2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a:extLst>
            <a:ext uri="{FF2B5EF4-FFF2-40B4-BE49-F238E27FC236}">
              <a16:creationId xmlns:a16="http://schemas.microsoft.com/office/drawing/2014/main" id="{FD53539E-272D-4631-969C-2B75508FC34D}"/>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3" name="テキスト ボックス 462">
          <a:extLst>
            <a:ext uri="{FF2B5EF4-FFF2-40B4-BE49-F238E27FC236}">
              <a16:creationId xmlns:a16="http://schemas.microsoft.com/office/drawing/2014/main" id="{74836A2A-4F8A-4B93-9223-B760055FBA96}"/>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a:extLst>
            <a:ext uri="{FF2B5EF4-FFF2-40B4-BE49-F238E27FC236}">
              <a16:creationId xmlns:a16="http://schemas.microsoft.com/office/drawing/2014/main" id="{22794751-00C2-44FD-959F-BD95ABE4F39C}"/>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5" name="テキスト ボックス 464">
          <a:extLst>
            <a:ext uri="{FF2B5EF4-FFF2-40B4-BE49-F238E27FC236}">
              <a16:creationId xmlns:a16="http://schemas.microsoft.com/office/drawing/2014/main" id="{A0D46BB0-CAF2-4CA5-B749-49E1DBB237F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a:extLst>
            <a:ext uri="{FF2B5EF4-FFF2-40B4-BE49-F238E27FC236}">
              <a16:creationId xmlns:a16="http://schemas.microsoft.com/office/drawing/2014/main" id="{B28BB5EB-738C-4955-9B72-D49D9824867E}"/>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7" name="テキスト ボックス 466">
          <a:extLst>
            <a:ext uri="{FF2B5EF4-FFF2-40B4-BE49-F238E27FC236}">
              <a16:creationId xmlns:a16="http://schemas.microsoft.com/office/drawing/2014/main" id="{1809C805-9D1C-474E-A202-A87038D2EEBB}"/>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a:extLst>
            <a:ext uri="{FF2B5EF4-FFF2-40B4-BE49-F238E27FC236}">
              <a16:creationId xmlns:a16="http://schemas.microsoft.com/office/drawing/2014/main" id="{78C0CBA1-A399-406E-9B49-56F306CF71DF}"/>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69" name="テキスト ボックス 468">
          <a:extLst>
            <a:ext uri="{FF2B5EF4-FFF2-40B4-BE49-F238E27FC236}">
              <a16:creationId xmlns:a16="http://schemas.microsoft.com/office/drawing/2014/main" id="{4380355F-729D-4259-95A7-6F16C4B8C7CA}"/>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2299659C-E747-4AD4-B214-2F4321650CA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1" name="テキスト ボックス 470">
          <a:extLst>
            <a:ext uri="{FF2B5EF4-FFF2-40B4-BE49-F238E27FC236}">
              <a16:creationId xmlns:a16="http://schemas.microsoft.com/office/drawing/2014/main" id="{B2EA5AC4-CDAB-479A-8ECF-F2F3BF01CDAC}"/>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一般廃棄物処理施設】&#10;一人当たり有形固定資産（償却資産）額グラフ枠">
          <a:extLst>
            <a:ext uri="{FF2B5EF4-FFF2-40B4-BE49-F238E27FC236}">
              <a16:creationId xmlns:a16="http://schemas.microsoft.com/office/drawing/2014/main" id="{5EC47D3C-02EA-44D5-B7A0-1DE8EADECD9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152569</xdr:rowOff>
    </xdr:from>
    <xdr:to>
      <xdr:col>116</xdr:col>
      <xdr:colOff>62864</xdr:colOff>
      <xdr:row>41</xdr:row>
      <xdr:rowOff>128439</xdr:rowOff>
    </xdr:to>
    <xdr:cxnSp macro="">
      <xdr:nvCxnSpPr>
        <xdr:cNvPr id="473" name="直線コネクタ 472">
          <a:extLst>
            <a:ext uri="{FF2B5EF4-FFF2-40B4-BE49-F238E27FC236}">
              <a16:creationId xmlns:a16="http://schemas.microsoft.com/office/drawing/2014/main" id="{27A82001-6864-4FBE-B813-76FB7634DD61}"/>
            </a:ext>
          </a:extLst>
        </xdr:cNvPr>
        <xdr:cNvCxnSpPr/>
      </xdr:nvCxnSpPr>
      <xdr:spPr>
        <a:xfrm flipV="1">
          <a:off x="22160864" y="5981869"/>
          <a:ext cx="0" cy="117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132266</xdr:rowOff>
    </xdr:from>
    <xdr:ext cx="469744" cy="259045"/>
    <xdr:sp macro="" textlink="">
      <xdr:nvSpPr>
        <xdr:cNvPr id="474" name="【一般廃棄物処理施設】&#10;一人当たり有形固定資産（償却資産）額最小値テキスト">
          <a:extLst>
            <a:ext uri="{FF2B5EF4-FFF2-40B4-BE49-F238E27FC236}">
              <a16:creationId xmlns:a16="http://schemas.microsoft.com/office/drawing/2014/main" id="{63411C07-5964-4E00-95B9-3E593F25BC8F}"/>
            </a:ext>
          </a:extLst>
        </xdr:cNvPr>
        <xdr:cNvSpPr txBox="1"/>
      </xdr:nvSpPr>
      <xdr:spPr>
        <a:xfrm>
          <a:off x="22199600" y="7161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128439</xdr:rowOff>
    </xdr:from>
    <xdr:to>
      <xdr:col>116</xdr:col>
      <xdr:colOff>152400</xdr:colOff>
      <xdr:row>41</xdr:row>
      <xdr:rowOff>128439</xdr:rowOff>
    </xdr:to>
    <xdr:cxnSp macro="">
      <xdr:nvCxnSpPr>
        <xdr:cNvPr id="475" name="直線コネクタ 474">
          <a:extLst>
            <a:ext uri="{FF2B5EF4-FFF2-40B4-BE49-F238E27FC236}">
              <a16:creationId xmlns:a16="http://schemas.microsoft.com/office/drawing/2014/main" id="{6FCA4F2A-D5E4-462A-8AAA-534688985BD5}"/>
            </a:ext>
          </a:extLst>
        </xdr:cNvPr>
        <xdr:cNvCxnSpPr/>
      </xdr:nvCxnSpPr>
      <xdr:spPr>
        <a:xfrm>
          <a:off x="22072600" y="7157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99246</xdr:rowOff>
    </xdr:from>
    <xdr:ext cx="599010" cy="259045"/>
    <xdr:sp macro="" textlink="">
      <xdr:nvSpPr>
        <xdr:cNvPr id="476" name="【一般廃棄物処理施設】&#10;一人当たり有形固定資産（償却資産）額最大値テキスト">
          <a:extLst>
            <a:ext uri="{FF2B5EF4-FFF2-40B4-BE49-F238E27FC236}">
              <a16:creationId xmlns:a16="http://schemas.microsoft.com/office/drawing/2014/main" id="{8134818A-9CF6-4CAE-A195-BB212C1035EB}"/>
            </a:ext>
          </a:extLst>
        </xdr:cNvPr>
        <xdr:cNvSpPr txBox="1"/>
      </xdr:nvSpPr>
      <xdr:spPr>
        <a:xfrm>
          <a:off x="22199600" y="5757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152569</xdr:rowOff>
    </xdr:from>
    <xdr:to>
      <xdr:col>116</xdr:col>
      <xdr:colOff>152400</xdr:colOff>
      <xdr:row>34</xdr:row>
      <xdr:rowOff>152569</xdr:rowOff>
    </xdr:to>
    <xdr:cxnSp macro="">
      <xdr:nvCxnSpPr>
        <xdr:cNvPr id="477" name="直線コネクタ 476">
          <a:extLst>
            <a:ext uri="{FF2B5EF4-FFF2-40B4-BE49-F238E27FC236}">
              <a16:creationId xmlns:a16="http://schemas.microsoft.com/office/drawing/2014/main" id="{93EA87FF-0233-4FC3-9615-2730A0FC36D8}"/>
            </a:ext>
          </a:extLst>
        </xdr:cNvPr>
        <xdr:cNvCxnSpPr/>
      </xdr:nvCxnSpPr>
      <xdr:spPr>
        <a:xfrm>
          <a:off x="22072600" y="5981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115794</xdr:rowOff>
    </xdr:from>
    <xdr:ext cx="599010" cy="259045"/>
    <xdr:sp macro="" textlink="">
      <xdr:nvSpPr>
        <xdr:cNvPr id="478" name="【一般廃棄物処理施設】&#10;一人当たり有形固定資産（償却資産）額平均値テキスト">
          <a:extLst>
            <a:ext uri="{FF2B5EF4-FFF2-40B4-BE49-F238E27FC236}">
              <a16:creationId xmlns:a16="http://schemas.microsoft.com/office/drawing/2014/main" id="{F30C070C-F779-4065-AD4C-B081DC30C886}"/>
            </a:ext>
          </a:extLst>
        </xdr:cNvPr>
        <xdr:cNvSpPr txBox="1"/>
      </xdr:nvSpPr>
      <xdr:spPr>
        <a:xfrm>
          <a:off x="22199600" y="6630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92917</xdr:rowOff>
    </xdr:from>
    <xdr:to>
      <xdr:col>116</xdr:col>
      <xdr:colOff>114300</xdr:colOff>
      <xdr:row>40</xdr:row>
      <xdr:rowOff>23067</xdr:rowOff>
    </xdr:to>
    <xdr:sp macro="" textlink="">
      <xdr:nvSpPr>
        <xdr:cNvPr id="479" name="フローチャート: 判断 478">
          <a:extLst>
            <a:ext uri="{FF2B5EF4-FFF2-40B4-BE49-F238E27FC236}">
              <a16:creationId xmlns:a16="http://schemas.microsoft.com/office/drawing/2014/main" id="{A55BD070-C794-45FA-9D6F-7F0C03E04D3F}"/>
            </a:ext>
          </a:extLst>
        </xdr:cNvPr>
        <xdr:cNvSpPr/>
      </xdr:nvSpPr>
      <xdr:spPr>
        <a:xfrm>
          <a:off x="22110700" y="6779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86975</xdr:rowOff>
    </xdr:from>
    <xdr:to>
      <xdr:col>112</xdr:col>
      <xdr:colOff>38100</xdr:colOff>
      <xdr:row>40</xdr:row>
      <xdr:rowOff>17125</xdr:rowOff>
    </xdr:to>
    <xdr:sp macro="" textlink="">
      <xdr:nvSpPr>
        <xdr:cNvPr id="480" name="フローチャート: 判断 479">
          <a:extLst>
            <a:ext uri="{FF2B5EF4-FFF2-40B4-BE49-F238E27FC236}">
              <a16:creationId xmlns:a16="http://schemas.microsoft.com/office/drawing/2014/main" id="{C73F876F-230D-4396-A708-4D09AABDE7BE}"/>
            </a:ext>
          </a:extLst>
        </xdr:cNvPr>
        <xdr:cNvSpPr/>
      </xdr:nvSpPr>
      <xdr:spPr>
        <a:xfrm>
          <a:off x="21272500" y="677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158951</xdr:rowOff>
    </xdr:from>
    <xdr:to>
      <xdr:col>107</xdr:col>
      <xdr:colOff>101600</xdr:colOff>
      <xdr:row>40</xdr:row>
      <xdr:rowOff>89101</xdr:rowOff>
    </xdr:to>
    <xdr:sp macro="" textlink="">
      <xdr:nvSpPr>
        <xdr:cNvPr id="481" name="フローチャート: 判断 480">
          <a:extLst>
            <a:ext uri="{FF2B5EF4-FFF2-40B4-BE49-F238E27FC236}">
              <a16:creationId xmlns:a16="http://schemas.microsoft.com/office/drawing/2014/main" id="{DC1A4DD9-8A6C-4A9C-94F0-AC0DE53D65A1}"/>
            </a:ext>
          </a:extLst>
        </xdr:cNvPr>
        <xdr:cNvSpPr/>
      </xdr:nvSpPr>
      <xdr:spPr>
        <a:xfrm>
          <a:off x="20383500" y="684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163424</xdr:rowOff>
    </xdr:from>
    <xdr:to>
      <xdr:col>102</xdr:col>
      <xdr:colOff>165100</xdr:colOff>
      <xdr:row>40</xdr:row>
      <xdr:rowOff>93574</xdr:rowOff>
    </xdr:to>
    <xdr:sp macro="" textlink="">
      <xdr:nvSpPr>
        <xdr:cNvPr id="482" name="フローチャート: 判断 481">
          <a:extLst>
            <a:ext uri="{FF2B5EF4-FFF2-40B4-BE49-F238E27FC236}">
              <a16:creationId xmlns:a16="http://schemas.microsoft.com/office/drawing/2014/main" id="{57AFB3D6-4DFC-4C8F-AB18-D5C6F1A2274E}"/>
            </a:ext>
          </a:extLst>
        </xdr:cNvPr>
        <xdr:cNvSpPr/>
      </xdr:nvSpPr>
      <xdr:spPr>
        <a:xfrm>
          <a:off x="19494500" y="684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135851</xdr:rowOff>
    </xdr:from>
    <xdr:to>
      <xdr:col>98</xdr:col>
      <xdr:colOff>38100</xdr:colOff>
      <xdr:row>40</xdr:row>
      <xdr:rowOff>66001</xdr:rowOff>
    </xdr:to>
    <xdr:sp macro="" textlink="">
      <xdr:nvSpPr>
        <xdr:cNvPr id="483" name="フローチャート: 判断 482">
          <a:extLst>
            <a:ext uri="{FF2B5EF4-FFF2-40B4-BE49-F238E27FC236}">
              <a16:creationId xmlns:a16="http://schemas.microsoft.com/office/drawing/2014/main" id="{9FD13C49-D0B7-474D-9274-40AE59EF7AA7}"/>
            </a:ext>
          </a:extLst>
        </xdr:cNvPr>
        <xdr:cNvSpPr/>
      </xdr:nvSpPr>
      <xdr:spPr>
        <a:xfrm>
          <a:off x="18605500" y="682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E04FD492-CF15-44DB-A6B4-0B81F0ECCFA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AE425ADE-A8B6-4B78-8407-F6CEE22E8E0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65D36220-3B88-4B5B-9A15-85ED05F3B92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809745FF-43C8-4DB0-990E-D7DB0AF9A0B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EFC6D09F-7C3F-4AD3-852A-3C76ED56F11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77639</xdr:rowOff>
    </xdr:from>
    <xdr:to>
      <xdr:col>116</xdr:col>
      <xdr:colOff>114300</xdr:colOff>
      <xdr:row>42</xdr:row>
      <xdr:rowOff>7789</xdr:rowOff>
    </xdr:to>
    <xdr:sp macro="" textlink="">
      <xdr:nvSpPr>
        <xdr:cNvPr id="489" name="楕円 488">
          <a:extLst>
            <a:ext uri="{FF2B5EF4-FFF2-40B4-BE49-F238E27FC236}">
              <a16:creationId xmlns:a16="http://schemas.microsoft.com/office/drawing/2014/main" id="{49DB9F24-D436-4A37-BDCC-6B0AAA94CF50}"/>
            </a:ext>
          </a:extLst>
        </xdr:cNvPr>
        <xdr:cNvSpPr/>
      </xdr:nvSpPr>
      <xdr:spPr>
        <a:xfrm>
          <a:off x="22110700" y="710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164016</xdr:rowOff>
    </xdr:from>
    <xdr:ext cx="469744" cy="259045"/>
    <xdr:sp macro="" textlink="">
      <xdr:nvSpPr>
        <xdr:cNvPr id="490" name="【一般廃棄物処理施設】&#10;一人当たり有形固定資産（償却資産）額該当値テキスト">
          <a:extLst>
            <a:ext uri="{FF2B5EF4-FFF2-40B4-BE49-F238E27FC236}">
              <a16:creationId xmlns:a16="http://schemas.microsoft.com/office/drawing/2014/main" id="{0EED7CF3-6252-459B-BB35-CA4645256892}"/>
            </a:ext>
          </a:extLst>
        </xdr:cNvPr>
        <xdr:cNvSpPr txBox="1"/>
      </xdr:nvSpPr>
      <xdr:spPr>
        <a:xfrm>
          <a:off x="22199600" y="7022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77743</xdr:rowOff>
    </xdr:from>
    <xdr:to>
      <xdr:col>112</xdr:col>
      <xdr:colOff>38100</xdr:colOff>
      <xdr:row>42</xdr:row>
      <xdr:rowOff>7893</xdr:rowOff>
    </xdr:to>
    <xdr:sp macro="" textlink="">
      <xdr:nvSpPr>
        <xdr:cNvPr id="491" name="楕円 490">
          <a:extLst>
            <a:ext uri="{FF2B5EF4-FFF2-40B4-BE49-F238E27FC236}">
              <a16:creationId xmlns:a16="http://schemas.microsoft.com/office/drawing/2014/main" id="{83EEEE79-D440-48CB-86D0-04D7DDDF317D}"/>
            </a:ext>
          </a:extLst>
        </xdr:cNvPr>
        <xdr:cNvSpPr/>
      </xdr:nvSpPr>
      <xdr:spPr>
        <a:xfrm>
          <a:off x="21272500" y="710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128439</xdr:rowOff>
    </xdr:from>
    <xdr:to>
      <xdr:col>116</xdr:col>
      <xdr:colOff>63500</xdr:colOff>
      <xdr:row>41</xdr:row>
      <xdr:rowOff>128543</xdr:rowOff>
    </xdr:to>
    <xdr:cxnSp macro="">
      <xdr:nvCxnSpPr>
        <xdr:cNvPr id="492" name="直線コネクタ 491">
          <a:extLst>
            <a:ext uri="{FF2B5EF4-FFF2-40B4-BE49-F238E27FC236}">
              <a16:creationId xmlns:a16="http://schemas.microsoft.com/office/drawing/2014/main" id="{F326CAC5-FC9F-403D-B253-D48F4E15C8FE}"/>
            </a:ext>
          </a:extLst>
        </xdr:cNvPr>
        <xdr:cNvCxnSpPr/>
      </xdr:nvCxnSpPr>
      <xdr:spPr>
        <a:xfrm flipV="1">
          <a:off x="21323300" y="7157889"/>
          <a:ext cx="838200" cy="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77822</xdr:rowOff>
    </xdr:from>
    <xdr:to>
      <xdr:col>107</xdr:col>
      <xdr:colOff>101600</xdr:colOff>
      <xdr:row>42</xdr:row>
      <xdr:rowOff>7972</xdr:rowOff>
    </xdr:to>
    <xdr:sp macro="" textlink="">
      <xdr:nvSpPr>
        <xdr:cNvPr id="493" name="楕円 492">
          <a:extLst>
            <a:ext uri="{FF2B5EF4-FFF2-40B4-BE49-F238E27FC236}">
              <a16:creationId xmlns:a16="http://schemas.microsoft.com/office/drawing/2014/main" id="{2C738017-F7EF-4873-9F05-23267151110F}"/>
            </a:ext>
          </a:extLst>
        </xdr:cNvPr>
        <xdr:cNvSpPr/>
      </xdr:nvSpPr>
      <xdr:spPr>
        <a:xfrm>
          <a:off x="20383500" y="710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128543</xdr:rowOff>
    </xdr:from>
    <xdr:to>
      <xdr:col>111</xdr:col>
      <xdr:colOff>177800</xdr:colOff>
      <xdr:row>41</xdr:row>
      <xdr:rowOff>128622</xdr:rowOff>
    </xdr:to>
    <xdr:cxnSp macro="">
      <xdr:nvCxnSpPr>
        <xdr:cNvPr id="494" name="直線コネクタ 493">
          <a:extLst>
            <a:ext uri="{FF2B5EF4-FFF2-40B4-BE49-F238E27FC236}">
              <a16:creationId xmlns:a16="http://schemas.microsoft.com/office/drawing/2014/main" id="{4B0FF0AE-7D69-4E1A-B054-1BAD240A3694}"/>
            </a:ext>
          </a:extLst>
        </xdr:cNvPr>
        <xdr:cNvCxnSpPr/>
      </xdr:nvCxnSpPr>
      <xdr:spPr>
        <a:xfrm flipV="1">
          <a:off x="20434300" y="7157993"/>
          <a:ext cx="889000" cy="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77921</xdr:rowOff>
    </xdr:from>
    <xdr:to>
      <xdr:col>102</xdr:col>
      <xdr:colOff>165100</xdr:colOff>
      <xdr:row>42</xdr:row>
      <xdr:rowOff>8071</xdr:rowOff>
    </xdr:to>
    <xdr:sp macro="" textlink="">
      <xdr:nvSpPr>
        <xdr:cNvPr id="495" name="楕円 494">
          <a:extLst>
            <a:ext uri="{FF2B5EF4-FFF2-40B4-BE49-F238E27FC236}">
              <a16:creationId xmlns:a16="http://schemas.microsoft.com/office/drawing/2014/main" id="{CF8B57AF-2E70-4653-90B7-2F5B20D9C637}"/>
            </a:ext>
          </a:extLst>
        </xdr:cNvPr>
        <xdr:cNvSpPr/>
      </xdr:nvSpPr>
      <xdr:spPr>
        <a:xfrm>
          <a:off x="19494500" y="710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128622</xdr:rowOff>
    </xdr:from>
    <xdr:to>
      <xdr:col>107</xdr:col>
      <xdr:colOff>50800</xdr:colOff>
      <xdr:row>41</xdr:row>
      <xdr:rowOff>128721</xdr:rowOff>
    </xdr:to>
    <xdr:cxnSp macro="">
      <xdr:nvCxnSpPr>
        <xdr:cNvPr id="496" name="直線コネクタ 495">
          <a:extLst>
            <a:ext uri="{FF2B5EF4-FFF2-40B4-BE49-F238E27FC236}">
              <a16:creationId xmlns:a16="http://schemas.microsoft.com/office/drawing/2014/main" id="{6A607E44-A336-47B7-B3E9-D1F41B6805DA}"/>
            </a:ext>
          </a:extLst>
        </xdr:cNvPr>
        <xdr:cNvCxnSpPr/>
      </xdr:nvCxnSpPr>
      <xdr:spPr>
        <a:xfrm flipV="1">
          <a:off x="19545300" y="7158072"/>
          <a:ext cx="889000" cy="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77996</xdr:rowOff>
    </xdr:from>
    <xdr:to>
      <xdr:col>98</xdr:col>
      <xdr:colOff>38100</xdr:colOff>
      <xdr:row>42</xdr:row>
      <xdr:rowOff>8146</xdr:rowOff>
    </xdr:to>
    <xdr:sp macro="" textlink="">
      <xdr:nvSpPr>
        <xdr:cNvPr id="497" name="楕円 496">
          <a:extLst>
            <a:ext uri="{FF2B5EF4-FFF2-40B4-BE49-F238E27FC236}">
              <a16:creationId xmlns:a16="http://schemas.microsoft.com/office/drawing/2014/main" id="{166E5082-01C8-4F35-8E65-FD73ACA8DF9B}"/>
            </a:ext>
          </a:extLst>
        </xdr:cNvPr>
        <xdr:cNvSpPr/>
      </xdr:nvSpPr>
      <xdr:spPr>
        <a:xfrm>
          <a:off x="18605500" y="710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128721</xdr:rowOff>
    </xdr:from>
    <xdr:to>
      <xdr:col>102</xdr:col>
      <xdr:colOff>114300</xdr:colOff>
      <xdr:row>41</xdr:row>
      <xdr:rowOff>128796</xdr:rowOff>
    </xdr:to>
    <xdr:cxnSp macro="">
      <xdr:nvCxnSpPr>
        <xdr:cNvPr id="498" name="直線コネクタ 497">
          <a:extLst>
            <a:ext uri="{FF2B5EF4-FFF2-40B4-BE49-F238E27FC236}">
              <a16:creationId xmlns:a16="http://schemas.microsoft.com/office/drawing/2014/main" id="{E850B332-6B11-40AA-A5EA-AA854F323778}"/>
            </a:ext>
          </a:extLst>
        </xdr:cNvPr>
        <xdr:cNvCxnSpPr/>
      </xdr:nvCxnSpPr>
      <xdr:spPr>
        <a:xfrm flipV="1">
          <a:off x="18656300" y="7158171"/>
          <a:ext cx="889000" cy="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33652</xdr:rowOff>
    </xdr:from>
    <xdr:ext cx="599010" cy="259045"/>
    <xdr:sp macro="" textlink="">
      <xdr:nvSpPr>
        <xdr:cNvPr id="499" name="n_1aveValue【一般廃棄物処理施設】&#10;一人当たり有形固定資産（償却資産）額">
          <a:extLst>
            <a:ext uri="{FF2B5EF4-FFF2-40B4-BE49-F238E27FC236}">
              <a16:creationId xmlns:a16="http://schemas.microsoft.com/office/drawing/2014/main" id="{AEF87B4F-0C99-4EE0-BC7B-3B30F29C2770}"/>
            </a:ext>
          </a:extLst>
        </xdr:cNvPr>
        <xdr:cNvSpPr txBox="1"/>
      </xdr:nvSpPr>
      <xdr:spPr>
        <a:xfrm>
          <a:off x="21011095" y="654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105628</xdr:rowOff>
    </xdr:from>
    <xdr:ext cx="599010" cy="259045"/>
    <xdr:sp macro="" textlink="">
      <xdr:nvSpPr>
        <xdr:cNvPr id="500" name="n_2aveValue【一般廃棄物処理施設】&#10;一人当たり有形固定資産（償却資産）額">
          <a:extLst>
            <a:ext uri="{FF2B5EF4-FFF2-40B4-BE49-F238E27FC236}">
              <a16:creationId xmlns:a16="http://schemas.microsoft.com/office/drawing/2014/main" id="{1DBBA6DF-58FA-4A8D-A923-FBA16B03D902}"/>
            </a:ext>
          </a:extLst>
        </xdr:cNvPr>
        <xdr:cNvSpPr txBox="1"/>
      </xdr:nvSpPr>
      <xdr:spPr>
        <a:xfrm>
          <a:off x="20134795" y="6620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110101</xdr:rowOff>
    </xdr:from>
    <xdr:ext cx="599010" cy="259045"/>
    <xdr:sp macro="" textlink="">
      <xdr:nvSpPr>
        <xdr:cNvPr id="501" name="n_3aveValue【一般廃棄物処理施設】&#10;一人当たり有形固定資産（償却資産）額">
          <a:extLst>
            <a:ext uri="{FF2B5EF4-FFF2-40B4-BE49-F238E27FC236}">
              <a16:creationId xmlns:a16="http://schemas.microsoft.com/office/drawing/2014/main" id="{BE56516F-4B15-4597-BB51-9CB8F648E7C2}"/>
            </a:ext>
          </a:extLst>
        </xdr:cNvPr>
        <xdr:cNvSpPr txBox="1"/>
      </xdr:nvSpPr>
      <xdr:spPr>
        <a:xfrm>
          <a:off x="19245795" y="6625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82528</xdr:rowOff>
    </xdr:from>
    <xdr:ext cx="599010" cy="259045"/>
    <xdr:sp macro="" textlink="">
      <xdr:nvSpPr>
        <xdr:cNvPr id="502" name="n_4aveValue【一般廃棄物処理施設】&#10;一人当たり有形固定資産（償却資産）額">
          <a:extLst>
            <a:ext uri="{FF2B5EF4-FFF2-40B4-BE49-F238E27FC236}">
              <a16:creationId xmlns:a16="http://schemas.microsoft.com/office/drawing/2014/main" id="{DA8722FF-7E68-4C15-97EC-9BA4550312FC}"/>
            </a:ext>
          </a:extLst>
        </xdr:cNvPr>
        <xdr:cNvSpPr txBox="1"/>
      </xdr:nvSpPr>
      <xdr:spPr>
        <a:xfrm>
          <a:off x="18356795" y="6597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41</xdr:row>
      <xdr:rowOff>170470</xdr:rowOff>
    </xdr:from>
    <xdr:ext cx="469744" cy="259045"/>
    <xdr:sp macro="" textlink="">
      <xdr:nvSpPr>
        <xdr:cNvPr id="503" name="n_1mainValue【一般廃棄物処理施設】&#10;一人当たり有形固定資産（償却資産）額">
          <a:extLst>
            <a:ext uri="{FF2B5EF4-FFF2-40B4-BE49-F238E27FC236}">
              <a16:creationId xmlns:a16="http://schemas.microsoft.com/office/drawing/2014/main" id="{EDBDEFA3-0CAA-4B5B-ADC2-BD9E86EFB3D2}"/>
            </a:ext>
          </a:extLst>
        </xdr:cNvPr>
        <xdr:cNvSpPr txBox="1"/>
      </xdr:nvSpPr>
      <xdr:spPr>
        <a:xfrm>
          <a:off x="21075728" y="719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41</xdr:row>
      <xdr:rowOff>170549</xdr:rowOff>
    </xdr:from>
    <xdr:ext cx="469744" cy="259045"/>
    <xdr:sp macro="" textlink="">
      <xdr:nvSpPr>
        <xdr:cNvPr id="504" name="n_2mainValue【一般廃棄物処理施設】&#10;一人当たり有形固定資産（償却資産）額">
          <a:extLst>
            <a:ext uri="{FF2B5EF4-FFF2-40B4-BE49-F238E27FC236}">
              <a16:creationId xmlns:a16="http://schemas.microsoft.com/office/drawing/2014/main" id="{DC5DCE01-E405-4041-A657-8FE46BEE73CA}"/>
            </a:ext>
          </a:extLst>
        </xdr:cNvPr>
        <xdr:cNvSpPr txBox="1"/>
      </xdr:nvSpPr>
      <xdr:spPr>
        <a:xfrm>
          <a:off x="20199428" y="7199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41</xdr:row>
      <xdr:rowOff>170648</xdr:rowOff>
    </xdr:from>
    <xdr:ext cx="469744" cy="259045"/>
    <xdr:sp macro="" textlink="">
      <xdr:nvSpPr>
        <xdr:cNvPr id="505" name="n_3mainValue【一般廃棄物処理施設】&#10;一人当たり有形固定資産（償却資産）額">
          <a:extLst>
            <a:ext uri="{FF2B5EF4-FFF2-40B4-BE49-F238E27FC236}">
              <a16:creationId xmlns:a16="http://schemas.microsoft.com/office/drawing/2014/main" id="{7071F79E-3867-4B46-B2DB-1C6615C2D71E}"/>
            </a:ext>
          </a:extLst>
        </xdr:cNvPr>
        <xdr:cNvSpPr txBox="1"/>
      </xdr:nvSpPr>
      <xdr:spPr>
        <a:xfrm>
          <a:off x="19310428" y="720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41</xdr:row>
      <xdr:rowOff>170723</xdr:rowOff>
    </xdr:from>
    <xdr:ext cx="469744" cy="259045"/>
    <xdr:sp macro="" textlink="">
      <xdr:nvSpPr>
        <xdr:cNvPr id="506" name="n_4mainValue【一般廃棄物処理施設】&#10;一人当たり有形固定資産（償却資産）額">
          <a:extLst>
            <a:ext uri="{FF2B5EF4-FFF2-40B4-BE49-F238E27FC236}">
              <a16:creationId xmlns:a16="http://schemas.microsoft.com/office/drawing/2014/main" id="{8C5D897E-E3F0-4F10-8D6E-540E340DC555}"/>
            </a:ext>
          </a:extLst>
        </xdr:cNvPr>
        <xdr:cNvSpPr txBox="1"/>
      </xdr:nvSpPr>
      <xdr:spPr>
        <a:xfrm>
          <a:off x="18421428" y="7200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8324B4C2-92ED-4361-9289-CEFADC0A11D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7787C67F-CF10-4FC3-B94B-700860751D0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928254DB-9885-4528-B7B8-06986515007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2F0095A7-95F5-4FBC-B49E-7AF7B4E035C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0AC2F303-C62E-4C8A-BDD9-5A7E4DD2FC7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F5A5F8A0-8D21-48D2-9BCA-1800E3123F2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2658A1C1-B2E1-4E4A-9B76-3F0B25EA870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5F1EBA79-EA2D-4602-A525-920376B643B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A00A8313-41F8-4CFF-914A-36CB5B388F0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F27810C1-7491-4C86-9E1B-BD80DF82B33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2F61F288-8A77-464D-BDD8-529297DA7DA8}"/>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a:extLst>
            <a:ext uri="{FF2B5EF4-FFF2-40B4-BE49-F238E27FC236}">
              <a16:creationId xmlns:a16="http://schemas.microsoft.com/office/drawing/2014/main" id="{FA4894F5-93EA-4C89-B834-F22188FF137E}"/>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9" name="テキスト ボックス 518">
          <a:extLst>
            <a:ext uri="{FF2B5EF4-FFF2-40B4-BE49-F238E27FC236}">
              <a16:creationId xmlns:a16="http://schemas.microsoft.com/office/drawing/2014/main" id="{204A2CF4-A70B-4D2B-B04E-27B2DD8C21F5}"/>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a:extLst>
            <a:ext uri="{FF2B5EF4-FFF2-40B4-BE49-F238E27FC236}">
              <a16:creationId xmlns:a16="http://schemas.microsoft.com/office/drawing/2014/main" id="{10B50EAB-170E-4ECE-B962-3273FBADB57E}"/>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a:extLst>
            <a:ext uri="{FF2B5EF4-FFF2-40B4-BE49-F238E27FC236}">
              <a16:creationId xmlns:a16="http://schemas.microsoft.com/office/drawing/2014/main" id="{D99C6311-CC0F-4CB0-A11A-D197790461F9}"/>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a:extLst>
            <a:ext uri="{FF2B5EF4-FFF2-40B4-BE49-F238E27FC236}">
              <a16:creationId xmlns:a16="http://schemas.microsoft.com/office/drawing/2014/main" id="{63A0CFDB-C148-4B42-B930-4035481F4128}"/>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a:extLst>
            <a:ext uri="{FF2B5EF4-FFF2-40B4-BE49-F238E27FC236}">
              <a16:creationId xmlns:a16="http://schemas.microsoft.com/office/drawing/2014/main" id="{5C09BDDC-6265-4101-825E-A711F40DC7A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a:extLst>
            <a:ext uri="{FF2B5EF4-FFF2-40B4-BE49-F238E27FC236}">
              <a16:creationId xmlns:a16="http://schemas.microsoft.com/office/drawing/2014/main" id="{1D3B2A91-1571-44D1-BC8A-4782DF850EDE}"/>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a:extLst>
            <a:ext uri="{FF2B5EF4-FFF2-40B4-BE49-F238E27FC236}">
              <a16:creationId xmlns:a16="http://schemas.microsoft.com/office/drawing/2014/main" id="{8307F770-01B8-4CE6-B058-1A53D07214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a:extLst>
            <a:ext uri="{FF2B5EF4-FFF2-40B4-BE49-F238E27FC236}">
              <a16:creationId xmlns:a16="http://schemas.microsoft.com/office/drawing/2014/main" id="{D7C71DF0-1CCA-4246-959C-53946BCF0823}"/>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27" name="テキスト ボックス 526">
          <a:extLst>
            <a:ext uri="{FF2B5EF4-FFF2-40B4-BE49-F238E27FC236}">
              <a16:creationId xmlns:a16="http://schemas.microsoft.com/office/drawing/2014/main" id="{BE55A68D-E0C9-428E-8E42-39F8BF523FB4}"/>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a:extLst>
            <a:ext uri="{FF2B5EF4-FFF2-40B4-BE49-F238E27FC236}">
              <a16:creationId xmlns:a16="http://schemas.microsoft.com/office/drawing/2014/main" id="{EE698CC1-58BA-408E-B70E-0A5560E4F90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9" name="【保健センター・保健所】&#10;有形固定資産減価償却率グラフ枠">
          <a:extLst>
            <a:ext uri="{FF2B5EF4-FFF2-40B4-BE49-F238E27FC236}">
              <a16:creationId xmlns:a16="http://schemas.microsoft.com/office/drawing/2014/main" id="{8DAF3AF7-8404-4F71-ABD2-6B8368E4B68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62</xdr:row>
      <xdr:rowOff>165100</xdr:rowOff>
    </xdr:to>
    <xdr:cxnSp macro="">
      <xdr:nvCxnSpPr>
        <xdr:cNvPr id="530" name="直線コネクタ 529">
          <a:extLst>
            <a:ext uri="{FF2B5EF4-FFF2-40B4-BE49-F238E27FC236}">
              <a16:creationId xmlns:a16="http://schemas.microsoft.com/office/drawing/2014/main" id="{BCDA65C8-54C0-4C65-BC7C-6226469B5F2E}"/>
            </a:ext>
          </a:extLst>
        </xdr:cNvPr>
        <xdr:cNvCxnSpPr/>
      </xdr:nvCxnSpPr>
      <xdr:spPr>
        <a:xfrm flipV="1">
          <a:off x="16318864"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168927</xdr:rowOff>
    </xdr:from>
    <xdr:ext cx="469744" cy="259045"/>
    <xdr:sp macro="" textlink="">
      <xdr:nvSpPr>
        <xdr:cNvPr id="531" name="【保健センター・保健所】&#10;有形固定資産減価償却率最小値テキスト">
          <a:extLst>
            <a:ext uri="{FF2B5EF4-FFF2-40B4-BE49-F238E27FC236}">
              <a16:creationId xmlns:a16="http://schemas.microsoft.com/office/drawing/2014/main" id="{90D54DE4-AEFF-411C-A857-BE1E86DFF48D}"/>
            </a:ext>
          </a:extLst>
        </xdr:cNvPr>
        <xdr:cNvSpPr txBox="1"/>
      </xdr:nvSpPr>
      <xdr:spPr>
        <a:xfrm>
          <a:off x="16357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165100</xdr:rowOff>
    </xdr:from>
    <xdr:to>
      <xdr:col>86</xdr:col>
      <xdr:colOff>25400</xdr:colOff>
      <xdr:row>62</xdr:row>
      <xdr:rowOff>165100</xdr:rowOff>
    </xdr:to>
    <xdr:cxnSp macro="">
      <xdr:nvCxnSpPr>
        <xdr:cNvPr id="532" name="直線コネクタ 531">
          <a:extLst>
            <a:ext uri="{FF2B5EF4-FFF2-40B4-BE49-F238E27FC236}">
              <a16:creationId xmlns:a16="http://schemas.microsoft.com/office/drawing/2014/main" id="{CAD60CB7-0556-4215-AAC2-5B9A889CCFD8}"/>
            </a:ext>
          </a:extLst>
        </xdr:cNvPr>
        <xdr:cNvCxnSpPr/>
      </xdr:nvCxnSpPr>
      <xdr:spPr>
        <a:xfrm>
          <a:off x="16230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533" name="【保健センター・保健所】&#10;有形固定資産減価償却率最大値テキスト">
          <a:extLst>
            <a:ext uri="{FF2B5EF4-FFF2-40B4-BE49-F238E27FC236}">
              <a16:creationId xmlns:a16="http://schemas.microsoft.com/office/drawing/2014/main" id="{E1440B00-38D7-4E04-AD05-76DF5B495305}"/>
            </a:ext>
          </a:extLst>
        </xdr:cNvPr>
        <xdr:cNvSpPr txBox="1"/>
      </xdr:nvSpPr>
      <xdr:spPr>
        <a:xfrm>
          <a:off x="16357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534" name="直線コネクタ 533">
          <a:extLst>
            <a:ext uri="{FF2B5EF4-FFF2-40B4-BE49-F238E27FC236}">
              <a16:creationId xmlns:a16="http://schemas.microsoft.com/office/drawing/2014/main" id="{894EB51A-6DC9-4A45-B276-D2A89ED04CAD}"/>
            </a:ext>
          </a:extLst>
        </xdr:cNvPr>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81297</xdr:rowOff>
    </xdr:from>
    <xdr:ext cx="405111" cy="259045"/>
    <xdr:sp macro="" textlink="">
      <xdr:nvSpPr>
        <xdr:cNvPr id="535" name="【保健センター・保健所】&#10;有形固定資産減価償却率平均値テキスト">
          <a:extLst>
            <a:ext uri="{FF2B5EF4-FFF2-40B4-BE49-F238E27FC236}">
              <a16:creationId xmlns:a16="http://schemas.microsoft.com/office/drawing/2014/main" id="{C2F60DD2-CD84-48E0-B7C6-8C7F19A91D9D}"/>
            </a:ext>
          </a:extLst>
        </xdr:cNvPr>
        <xdr:cNvSpPr txBox="1"/>
      </xdr:nvSpPr>
      <xdr:spPr>
        <a:xfrm>
          <a:off x="16357600" y="10025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58420</xdr:rowOff>
    </xdr:from>
    <xdr:to>
      <xdr:col>85</xdr:col>
      <xdr:colOff>177800</xdr:colOff>
      <xdr:row>59</xdr:row>
      <xdr:rowOff>160020</xdr:rowOff>
    </xdr:to>
    <xdr:sp macro="" textlink="">
      <xdr:nvSpPr>
        <xdr:cNvPr id="536" name="フローチャート: 判断 535">
          <a:extLst>
            <a:ext uri="{FF2B5EF4-FFF2-40B4-BE49-F238E27FC236}">
              <a16:creationId xmlns:a16="http://schemas.microsoft.com/office/drawing/2014/main" id="{19EAF58E-8627-476D-9730-EA1BF920A1AE}"/>
            </a:ext>
          </a:extLst>
        </xdr:cNvPr>
        <xdr:cNvSpPr/>
      </xdr:nvSpPr>
      <xdr:spPr>
        <a:xfrm>
          <a:off x="16268700" y="1017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39370</xdr:rowOff>
    </xdr:from>
    <xdr:to>
      <xdr:col>81</xdr:col>
      <xdr:colOff>101600</xdr:colOff>
      <xdr:row>59</xdr:row>
      <xdr:rowOff>140970</xdr:rowOff>
    </xdr:to>
    <xdr:sp macro="" textlink="">
      <xdr:nvSpPr>
        <xdr:cNvPr id="537" name="フローチャート: 判断 536">
          <a:extLst>
            <a:ext uri="{FF2B5EF4-FFF2-40B4-BE49-F238E27FC236}">
              <a16:creationId xmlns:a16="http://schemas.microsoft.com/office/drawing/2014/main" id="{3E6B5481-9057-43B0-B511-61B9FFA55E28}"/>
            </a:ext>
          </a:extLst>
        </xdr:cNvPr>
        <xdr:cNvSpPr/>
      </xdr:nvSpPr>
      <xdr:spPr>
        <a:xfrm>
          <a:off x="15430500" y="1015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22860</xdr:rowOff>
    </xdr:from>
    <xdr:to>
      <xdr:col>76</xdr:col>
      <xdr:colOff>165100</xdr:colOff>
      <xdr:row>59</xdr:row>
      <xdr:rowOff>124460</xdr:rowOff>
    </xdr:to>
    <xdr:sp macro="" textlink="">
      <xdr:nvSpPr>
        <xdr:cNvPr id="538" name="フローチャート: 判断 537">
          <a:extLst>
            <a:ext uri="{FF2B5EF4-FFF2-40B4-BE49-F238E27FC236}">
              <a16:creationId xmlns:a16="http://schemas.microsoft.com/office/drawing/2014/main" id="{CAB8EC1B-109B-4DC0-962D-4E0336F0D797}"/>
            </a:ext>
          </a:extLst>
        </xdr:cNvPr>
        <xdr:cNvSpPr/>
      </xdr:nvSpPr>
      <xdr:spPr>
        <a:xfrm>
          <a:off x="14541500" y="1013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2540</xdr:rowOff>
    </xdr:from>
    <xdr:to>
      <xdr:col>72</xdr:col>
      <xdr:colOff>38100</xdr:colOff>
      <xdr:row>59</xdr:row>
      <xdr:rowOff>104140</xdr:rowOff>
    </xdr:to>
    <xdr:sp macro="" textlink="">
      <xdr:nvSpPr>
        <xdr:cNvPr id="539" name="フローチャート: 判断 538">
          <a:extLst>
            <a:ext uri="{FF2B5EF4-FFF2-40B4-BE49-F238E27FC236}">
              <a16:creationId xmlns:a16="http://schemas.microsoft.com/office/drawing/2014/main" id="{F1448F66-291B-43CA-8AA8-C2E98EF2D417}"/>
            </a:ext>
          </a:extLst>
        </xdr:cNvPr>
        <xdr:cNvSpPr/>
      </xdr:nvSpPr>
      <xdr:spPr>
        <a:xfrm>
          <a:off x="13652500" y="1011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16510</xdr:rowOff>
    </xdr:from>
    <xdr:to>
      <xdr:col>67</xdr:col>
      <xdr:colOff>101600</xdr:colOff>
      <xdr:row>59</xdr:row>
      <xdr:rowOff>118110</xdr:rowOff>
    </xdr:to>
    <xdr:sp macro="" textlink="">
      <xdr:nvSpPr>
        <xdr:cNvPr id="540" name="フローチャート: 判断 539">
          <a:extLst>
            <a:ext uri="{FF2B5EF4-FFF2-40B4-BE49-F238E27FC236}">
              <a16:creationId xmlns:a16="http://schemas.microsoft.com/office/drawing/2014/main" id="{1246864C-9F2F-40A6-81BE-227C4A147F8D}"/>
            </a:ext>
          </a:extLst>
        </xdr:cNvPr>
        <xdr:cNvSpPr/>
      </xdr:nvSpPr>
      <xdr:spPr>
        <a:xfrm>
          <a:off x="12763500" y="10132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0F0B5576-69EC-49B4-AF52-209711E1B8B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3A16BDAA-34FA-4F96-93B1-C74CB479FEB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B663EB63-A377-41DC-A72A-2DD0DDD13F2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30DC9CC9-189B-41F9-9B65-EE1B498A849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F9C22E08-4AC9-4143-8B50-7B6BDC32E0E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88900</xdr:rowOff>
    </xdr:from>
    <xdr:to>
      <xdr:col>85</xdr:col>
      <xdr:colOff>177800</xdr:colOff>
      <xdr:row>60</xdr:row>
      <xdr:rowOff>19050</xdr:rowOff>
    </xdr:to>
    <xdr:sp macro="" textlink="">
      <xdr:nvSpPr>
        <xdr:cNvPr id="546" name="楕円 545">
          <a:extLst>
            <a:ext uri="{FF2B5EF4-FFF2-40B4-BE49-F238E27FC236}">
              <a16:creationId xmlns:a16="http://schemas.microsoft.com/office/drawing/2014/main" id="{0BF37B06-248C-4BC0-85BA-1FC8E28EC9CC}"/>
            </a:ext>
          </a:extLst>
        </xdr:cNvPr>
        <xdr:cNvSpPr/>
      </xdr:nvSpPr>
      <xdr:spPr>
        <a:xfrm>
          <a:off x="16268700" y="1020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67327</xdr:rowOff>
    </xdr:from>
    <xdr:ext cx="405111" cy="259045"/>
    <xdr:sp macro="" textlink="">
      <xdr:nvSpPr>
        <xdr:cNvPr id="547" name="【保健センター・保健所】&#10;有形固定資産減価償却率該当値テキスト">
          <a:extLst>
            <a:ext uri="{FF2B5EF4-FFF2-40B4-BE49-F238E27FC236}">
              <a16:creationId xmlns:a16="http://schemas.microsoft.com/office/drawing/2014/main" id="{7A2C8921-A665-4CE2-A149-F50255B6C755}"/>
            </a:ext>
          </a:extLst>
        </xdr:cNvPr>
        <xdr:cNvSpPr txBox="1"/>
      </xdr:nvSpPr>
      <xdr:spPr>
        <a:xfrm>
          <a:off x="16357600"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29210</xdr:rowOff>
    </xdr:from>
    <xdr:to>
      <xdr:col>81</xdr:col>
      <xdr:colOff>101600</xdr:colOff>
      <xdr:row>60</xdr:row>
      <xdr:rowOff>130810</xdr:rowOff>
    </xdr:to>
    <xdr:sp macro="" textlink="">
      <xdr:nvSpPr>
        <xdr:cNvPr id="548" name="楕円 547">
          <a:extLst>
            <a:ext uri="{FF2B5EF4-FFF2-40B4-BE49-F238E27FC236}">
              <a16:creationId xmlns:a16="http://schemas.microsoft.com/office/drawing/2014/main" id="{E6A125DE-33CD-4655-870E-C2E21BD792FD}"/>
            </a:ext>
          </a:extLst>
        </xdr:cNvPr>
        <xdr:cNvSpPr/>
      </xdr:nvSpPr>
      <xdr:spPr>
        <a:xfrm>
          <a:off x="15430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139700</xdr:rowOff>
    </xdr:from>
    <xdr:to>
      <xdr:col>85</xdr:col>
      <xdr:colOff>127000</xdr:colOff>
      <xdr:row>60</xdr:row>
      <xdr:rowOff>80010</xdr:rowOff>
    </xdr:to>
    <xdr:cxnSp macro="">
      <xdr:nvCxnSpPr>
        <xdr:cNvPr id="549" name="直線コネクタ 548">
          <a:extLst>
            <a:ext uri="{FF2B5EF4-FFF2-40B4-BE49-F238E27FC236}">
              <a16:creationId xmlns:a16="http://schemas.microsoft.com/office/drawing/2014/main" id="{8429028C-A3E9-4DBF-B01D-C516666282C3}"/>
            </a:ext>
          </a:extLst>
        </xdr:cNvPr>
        <xdr:cNvCxnSpPr/>
      </xdr:nvCxnSpPr>
      <xdr:spPr>
        <a:xfrm flipV="1">
          <a:off x="15481300" y="10255250"/>
          <a:ext cx="838200" cy="11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3810</xdr:rowOff>
    </xdr:from>
    <xdr:to>
      <xdr:col>76</xdr:col>
      <xdr:colOff>165100</xdr:colOff>
      <xdr:row>60</xdr:row>
      <xdr:rowOff>105410</xdr:rowOff>
    </xdr:to>
    <xdr:sp macro="" textlink="">
      <xdr:nvSpPr>
        <xdr:cNvPr id="550" name="楕円 549">
          <a:extLst>
            <a:ext uri="{FF2B5EF4-FFF2-40B4-BE49-F238E27FC236}">
              <a16:creationId xmlns:a16="http://schemas.microsoft.com/office/drawing/2014/main" id="{0B663AF2-2B40-4A85-AD6D-38BEA6263994}"/>
            </a:ext>
          </a:extLst>
        </xdr:cNvPr>
        <xdr:cNvSpPr/>
      </xdr:nvSpPr>
      <xdr:spPr>
        <a:xfrm>
          <a:off x="14541500" y="1029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54610</xdr:rowOff>
    </xdr:from>
    <xdr:to>
      <xdr:col>81</xdr:col>
      <xdr:colOff>50800</xdr:colOff>
      <xdr:row>60</xdr:row>
      <xdr:rowOff>80010</xdr:rowOff>
    </xdr:to>
    <xdr:cxnSp macro="">
      <xdr:nvCxnSpPr>
        <xdr:cNvPr id="551" name="直線コネクタ 550">
          <a:extLst>
            <a:ext uri="{FF2B5EF4-FFF2-40B4-BE49-F238E27FC236}">
              <a16:creationId xmlns:a16="http://schemas.microsoft.com/office/drawing/2014/main" id="{39A127A0-7F62-42C8-9226-621B41F70167}"/>
            </a:ext>
          </a:extLst>
        </xdr:cNvPr>
        <xdr:cNvCxnSpPr/>
      </xdr:nvCxnSpPr>
      <xdr:spPr>
        <a:xfrm>
          <a:off x="14592300" y="1034161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146050</xdr:rowOff>
    </xdr:from>
    <xdr:to>
      <xdr:col>72</xdr:col>
      <xdr:colOff>38100</xdr:colOff>
      <xdr:row>60</xdr:row>
      <xdr:rowOff>76200</xdr:rowOff>
    </xdr:to>
    <xdr:sp macro="" textlink="">
      <xdr:nvSpPr>
        <xdr:cNvPr id="552" name="楕円 551">
          <a:extLst>
            <a:ext uri="{FF2B5EF4-FFF2-40B4-BE49-F238E27FC236}">
              <a16:creationId xmlns:a16="http://schemas.microsoft.com/office/drawing/2014/main" id="{0888D8E4-02B4-48F0-84B7-0311209D51A8}"/>
            </a:ext>
          </a:extLst>
        </xdr:cNvPr>
        <xdr:cNvSpPr/>
      </xdr:nvSpPr>
      <xdr:spPr>
        <a:xfrm>
          <a:off x="136525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25400</xdr:rowOff>
    </xdr:from>
    <xdr:to>
      <xdr:col>76</xdr:col>
      <xdr:colOff>114300</xdr:colOff>
      <xdr:row>60</xdr:row>
      <xdr:rowOff>54610</xdr:rowOff>
    </xdr:to>
    <xdr:cxnSp macro="">
      <xdr:nvCxnSpPr>
        <xdr:cNvPr id="553" name="直線コネクタ 552">
          <a:extLst>
            <a:ext uri="{FF2B5EF4-FFF2-40B4-BE49-F238E27FC236}">
              <a16:creationId xmlns:a16="http://schemas.microsoft.com/office/drawing/2014/main" id="{1ACF71C0-F7FE-447E-8B4D-FE7EF5BE4393}"/>
            </a:ext>
          </a:extLst>
        </xdr:cNvPr>
        <xdr:cNvCxnSpPr/>
      </xdr:nvCxnSpPr>
      <xdr:spPr>
        <a:xfrm>
          <a:off x="13703300" y="10312400"/>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146050</xdr:rowOff>
    </xdr:from>
    <xdr:to>
      <xdr:col>67</xdr:col>
      <xdr:colOff>101600</xdr:colOff>
      <xdr:row>60</xdr:row>
      <xdr:rowOff>76200</xdr:rowOff>
    </xdr:to>
    <xdr:sp macro="" textlink="">
      <xdr:nvSpPr>
        <xdr:cNvPr id="554" name="楕円 553">
          <a:extLst>
            <a:ext uri="{FF2B5EF4-FFF2-40B4-BE49-F238E27FC236}">
              <a16:creationId xmlns:a16="http://schemas.microsoft.com/office/drawing/2014/main" id="{027B97F1-91A8-414C-AB3E-8BA96737378E}"/>
            </a:ext>
          </a:extLst>
        </xdr:cNvPr>
        <xdr:cNvSpPr/>
      </xdr:nvSpPr>
      <xdr:spPr>
        <a:xfrm>
          <a:off x="127635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25400</xdr:rowOff>
    </xdr:from>
    <xdr:to>
      <xdr:col>71</xdr:col>
      <xdr:colOff>177800</xdr:colOff>
      <xdr:row>60</xdr:row>
      <xdr:rowOff>25400</xdr:rowOff>
    </xdr:to>
    <xdr:cxnSp macro="">
      <xdr:nvCxnSpPr>
        <xdr:cNvPr id="555" name="直線コネクタ 554">
          <a:extLst>
            <a:ext uri="{FF2B5EF4-FFF2-40B4-BE49-F238E27FC236}">
              <a16:creationId xmlns:a16="http://schemas.microsoft.com/office/drawing/2014/main" id="{ECAAF93F-D062-4682-BB7A-2FD248E5EB7F}"/>
            </a:ext>
          </a:extLst>
        </xdr:cNvPr>
        <xdr:cNvCxnSpPr/>
      </xdr:nvCxnSpPr>
      <xdr:spPr>
        <a:xfrm>
          <a:off x="12814300" y="10312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157497</xdr:rowOff>
    </xdr:from>
    <xdr:ext cx="405111" cy="259045"/>
    <xdr:sp macro="" textlink="">
      <xdr:nvSpPr>
        <xdr:cNvPr id="556" name="n_1aveValue【保健センター・保健所】&#10;有形固定資産減価償却率">
          <a:extLst>
            <a:ext uri="{FF2B5EF4-FFF2-40B4-BE49-F238E27FC236}">
              <a16:creationId xmlns:a16="http://schemas.microsoft.com/office/drawing/2014/main" id="{B3A78E23-68E6-476F-95C9-84023A1B3B81}"/>
            </a:ext>
          </a:extLst>
        </xdr:cNvPr>
        <xdr:cNvSpPr txBox="1"/>
      </xdr:nvSpPr>
      <xdr:spPr>
        <a:xfrm>
          <a:off x="15266044" y="9930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140987</xdr:rowOff>
    </xdr:from>
    <xdr:ext cx="405111" cy="259045"/>
    <xdr:sp macro="" textlink="">
      <xdr:nvSpPr>
        <xdr:cNvPr id="557" name="n_2aveValue【保健センター・保健所】&#10;有形固定資産減価償却率">
          <a:extLst>
            <a:ext uri="{FF2B5EF4-FFF2-40B4-BE49-F238E27FC236}">
              <a16:creationId xmlns:a16="http://schemas.microsoft.com/office/drawing/2014/main" id="{732D1E6E-0451-4507-96C7-9D4C9CC5F570}"/>
            </a:ext>
          </a:extLst>
        </xdr:cNvPr>
        <xdr:cNvSpPr txBox="1"/>
      </xdr:nvSpPr>
      <xdr:spPr>
        <a:xfrm>
          <a:off x="14389744" y="9913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120667</xdr:rowOff>
    </xdr:from>
    <xdr:ext cx="405111" cy="259045"/>
    <xdr:sp macro="" textlink="">
      <xdr:nvSpPr>
        <xdr:cNvPr id="558" name="n_3aveValue【保健センター・保健所】&#10;有形固定資産減価償却率">
          <a:extLst>
            <a:ext uri="{FF2B5EF4-FFF2-40B4-BE49-F238E27FC236}">
              <a16:creationId xmlns:a16="http://schemas.microsoft.com/office/drawing/2014/main" id="{F3683713-868F-4D5D-827F-2575003B2123}"/>
            </a:ext>
          </a:extLst>
        </xdr:cNvPr>
        <xdr:cNvSpPr txBox="1"/>
      </xdr:nvSpPr>
      <xdr:spPr>
        <a:xfrm>
          <a:off x="13500744" y="989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134637</xdr:rowOff>
    </xdr:from>
    <xdr:ext cx="405111" cy="259045"/>
    <xdr:sp macro="" textlink="">
      <xdr:nvSpPr>
        <xdr:cNvPr id="559" name="n_4aveValue【保健センター・保健所】&#10;有形固定資産減価償却率">
          <a:extLst>
            <a:ext uri="{FF2B5EF4-FFF2-40B4-BE49-F238E27FC236}">
              <a16:creationId xmlns:a16="http://schemas.microsoft.com/office/drawing/2014/main" id="{B94EDB89-CF4C-48A4-8419-9F302609DD5C}"/>
            </a:ext>
          </a:extLst>
        </xdr:cNvPr>
        <xdr:cNvSpPr txBox="1"/>
      </xdr:nvSpPr>
      <xdr:spPr>
        <a:xfrm>
          <a:off x="12611744" y="9907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121937</xdr:rowOff>
    </xdr:from>
    <xdr:ext cx="405111" cy="259045"/>
    <xdr:sp macro="" textlink="">
      <xdr:nvSpPr>
        <xdr:cNvPr id="560" name="n_1mainValue【保健センター・保健所】&#10;有形固定資産減価償却率">
          <a:extLst>
            <a:ext uri="{FF2B5EF4-FFF2-40B4-BE49-F238E27FC236}">
              <a16:creationId xmlns:a16="http://schemas.microsoft.com/office/drawing/2014/main" id="{E778A9E8-4D2B-45F5-9457-77C18D20997A}"/>
            </a:ext>
          </a:extLst>
        </xdr:cNvPr>
        <xdr:cNvSpPr txBox="1"/>
      </xdr:nvSpPr>
      <xdr:spPr>
        <a:xfrm>
          <a:off x="152660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96537</xdr:rowOff>
    </xdr:from>
    <xdr:ext cx="405111" cy="259045"/>
    <xdr:sp macro="" textlink="">
      <xdr:nvSpPr>
        <xdr:cNvPr id="561" name="n_2mainValue【保健センター・保健所】&#10;有形固定資産減価償却率">
          <a:extLst>
            <a:ext uri="{FF2B5EF4-FFF2-40B4-BE49-F238E27FC236}">
              <a16:creationId xmlns:a16="http://schemas.microsoft.com/office/drawing/2014/main" id="{C006BD1D-A5F2-45B9-9264-8D826D2A3B6B}"/>
            </a:ext>
          </a:extLst>
        </xdr:cNvPr>
        <xdr:cNvSpPr txBox="1"/>
      </xdr:nvSpPr>
      <xdr:spPr>
        <a:xfrm>
          <a:off x="14389744" y="10383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67327</xdr:rowOff>
    </xdr:from>
    <xdr:ext cx="405111" cy="259045"/>
    <xdr:sp macro="" textlink="">
      <xdr:nvSpPr>
        <xdr:cNvPr id="562" name="n_3mainValue【保健センター・保健所】&#10;有形固定資産減価償却率">
          <a:extLst>
            <a:ext uri="{FF2B5EF4-FFF2-40B4-BE49-F238E27FC236}">
              <a16:creationId xmlns:a16="http://schemas.microsoft.com/office/drawing/2014/main" id="{871D99F4-5025-40FD-95E6-0FD7C8AD904C}"/>
            </a:ext>
          </a:extLst>
        </xdr:cNvPr>
        <xdr:cNvSpPr txBox="1"/>
      </xdr:nvSpPr>
      <xdr:spPr>
        <a:xfrm>
          <a:off x="13500744" y="10354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67327</xdr:rowOff>
    </xdr:from>
    <xdr:ext cx="405111" cy="259045"/>
    <xdr:sp macro="" textlink="">
      <xdr:nvSpPr>
        <xdr:cNvPr id="563" name="n_4mainValue【保健センター・保健所】&#10;有形固定資産減価償却率">
          <a:extLst>
            <a:ext uri="{FF2B5EF4-FFF2-40B4-BE49-F238E27FC236}">
              <a16:creationId xmlns:a16="http://schemas.microsoft.com/office/drawing/2014/main" id="{B5375004-76B9-4118-A998-2FFF3A12A091}"/>
            </a:ext>
          </a:extLst>
        </xdr:cNvPr>
        <xdr:cNvSpPr txBox="1"/>
      </xdr:nvSpPr>
      <xdr:spPr>
        <a:xfrm>
          <a:off x="12611744" y="10354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a:extLst>
            <a:ext uri="{FF2B5EF4-FFF2-40B4-BE49-F238E27FC236}">
              <a16:creationId xmlns:a16="http://schemas.microsoft.com/office/drawing/2014/main" id="{5F98AA1F-5B35-47DE-9D11-857AB1A807E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a:extLst>
            <a:ext uri="{FF2B5EF4-FFF2-40B4-BE49-F238E27FC236}">
              <a16:creationId xmlns:a16="http://schemas.microsoft.com/office/drawing/2014/main" id="{94304183-7F69-4D9E-B45B-7EF84922D1D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a:extLst>
            <a:ext uri="{FF2B5EF4-FFF2-40B4-BE49-F238E27FC236}">
              <a16:creationId xmlns:a16="http://schemas.microsoft.com/office/drawing/2014/main" id="{694998E9-C055-4311-80CC-0F57170749D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a:extLst>
            <a:ext uri="{FF2B5EF4-FFF2-40B4-BE49-F238E27FC236}">
              <a16:creationId xmlns:a16="http://schemas.microsoft.com/office/drawing/2014/main" id="{2FEAF455-B376-4D7A-AD52-5BA2BBEC550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a:extLst>
            <a:ext uri="{FF2B5EF4-FFF2-40B4-BE49-F238E27FC236}">
              <a16:creationId xmlns:a16="http://schemas.microsoft.com/office/drawing/2014/main" id="{A4A2486F-9241-43B3-98F7-B232ED129D5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a:extLst>
            <a:ext uri="{FF2B5EF4-FFF2-40B4-BE49-F238E27FC236}">
              <a16:creationId xmlns:a16="http://schemas.microsoft.com/office/drawing/2014/main" id="{F6BD3DC4-BA73-4290-97DB-CC2302CB8AD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a:extLst>
            <a:ext uri="{FF2B5EF4-FFF2-40B4-BE49-F238E27FC236}">
              <a16:creationId xmlns:a16="http://schemas.microsoft.com/office/drawing/2014/main" id="{64308A90-5F72-4F29-8997-1A0978D5580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a:extLst>
            <a:ext uri="{FF2B5EF4-FFF2-40B4-BE49-F238E27FC236}">
              <a16:creationId xmlns:a16="http://schemas.microsoft.com/office/drawing/2014/main" id="{90D969DC-9484-4D66-8E5F-942E622D776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a:extLst>
            <a:ext uri="{FF2B5EF4-FFF2-40B4-BE49-F238E27FC236}">
              <a16:creationId xmlns:a16="http://schemas.microsoft.com/office/drawing/2014/main" id="{D5439987-4BF6-4D5C-8465-C1126711BDD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a:extLst>
            <a:ext uri="{FF2B5EF4-FFF2-40B4-BE49-F238E27FC236}">
              <a16:creationId xmlns:a16="http://schemas.microsoft.com/office/drawing/2014/main" id="{1BCCF610-DAFB-4E8D-A936-8F070DF8A57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4" name="直線コネクタ 573">
          <a:extLst>
            <a:ext uri="{FF2B5EF4-FFF2-40B4-BE49-F238E27FC236}">
              <a16:creationId xmlns:a16="http://schemas.microsoft.com/office/drawing/2014/main" id="{8980F790-6C5F-49FC-A2D9-EF9296F74B69}"/>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5" name="テキスト ボックス 574">
          <a:extLst>
            <a:ext uri="{FF2B5EF4-FFF2-40B4-BE49-F238E27FC236}">
              <a16:creationId xmlns:a16="http://schemas.microsoft.com/office/drawing/2014/main" id="{E18E6AFD-40B3-4C42-BDE0-432790674685}"/>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6" name="直線コネクタ 575">
          <a:extLst>
            <a:ext uri="{FF2B5EF4-FFF2-40B4-BE49-F238E27FC236}">
              <a16:creationId xmlns:a16="http://schemas.microsoft.com/office/drawing/2014/main" id="{6C37FF62-C63A-4B4F-8845-38854228CCA8}"/>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7" name="テキスト ボックス 576">
          <a:extLst>
            <a:ext uri="{FF2B5EF4-FFF2-40B4-BE49-F238E27FC236}">
              <a16:creationId xmlns:a16="http://schemas.microsoft.com/office/drawing/2014/main" id="{5489C1D2-7E64-47D3-B0E8-18ADC9E2FCC3}"/>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8" name="直線コネクタ 577">
          <a:extLst>
            <a:ext uri="{FF2B5EF4-FFF2-40B4-BE49-F238E27FC236}">
              <a16:creationId xmlns:a16="http://schemas.microsoft.com/office/drawing/2014/main" id="{3834839F-E184-456D-92F4-53C05B90E74A}"/>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9" name="テキスト ボックス 578">
          <a:extLst>
            <a:ext uri="{FF2B5EF4-FFF2-40B4-BE49-F238E27FC236}">
              <a16:creationId xmlns:a16="http://schemas.microsoft.com/office/drawing/2014/main" id="{74F2F63F-71DF-49AB-9BBB-DAC0FAFB716C}"/>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0" name="直線コネクタ 579">
          <a:extLst>
            <a:ext uri="{FF2B5EF4-FFF2-40B4-BE49-F238E27FC236}">
              <a16:creationId xmlns:a16="http://schemas.microsoft.com/office/drawing/2014/main" id="{F4AD6C58-06FF-4368-BA76-BB1C455AA85B}"/>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1" name="テキスト ボックス 580">
          <a:extLst>
            <a:ext uri="{FF2B5EF4-FFF2-40B4-BE49-F238E27FC236}">
              <a16:creationId xmlns:a16="http://schemas.microsoft.com/office/drawing/2014/main" id="{37E42A7B-DA08-458E-A5B1-76C68D8A2AB2}"/>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2" name="直線コネクタ 581">
          <a:extLst>
            <a:ext uri="{FF2B5EF4-FFF2-40B4-BE49-F238E27FC236}">
              <a16:creationId xmlns:a16="http://schemas.microsoft.com/office/drawing/2014/main" id="{9D86B641-4B30-48ED-A197-B8F91874EFF1}"/>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3" name="テキスト ボックス 582">
          <a:extLst>
            <a:ext uri="{FF2B5EF4-FFF2-40B4-BE49-F238E27FC236}">
              <a16:creationId xmlns:a16="http://schemas.microsoft.com/office/drawing/2014/main" id="{9170619D-2BA1-4123-B1DF-34AEAEF932AD}"/>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a:extLst>
            <a:ext uri="{FF2B5EF4-FFF2-40B4-BE49-F238E27FC236}">
              <a16:creationId xmlns:a16="http://schemas.microsoft.com/office/drawing/2014/main" id="{4F581532-BBE2-4D95-9910-E513F65EF4F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5" name="テキスト ボックス 584">
          <a:extLst>
            <a:ext uri="{FF2B5EF4-FFF2-40B4-BE49-F238E27FC236}">
              <a16:creationId xmlns:a16="http://schemas.microsoft.com/office/drawing/2014/main" id="{3A132B39-5AAA-4A91-B71C-D8581B702C13}"/>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保健センター・保健所】&#10;一人当たり面積グラフ枠">
          <a:extLst>
            <a:ext uri="{FF2B5EF4-FFF2-40B4-BE49-F238E27FC236}">
              <a16:creationId xmlns:a16="http://schemas.microsoft.com/office/drawing/2014/main" id="{0DC2D200-BE42-4436-8EE5-076EA2471F0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156210</xdr:rowOff>
    </xdr:from>
    <xdr:to>
      <xdr:col>116</xdr:col>
      <xdr:colOff>62864</xdr:colOff>
      <xdr:row>64</xdr:row>
      <xdr:rowOff>3810</xdr:rowOff>
    </xdr:to>
    <xdr:cxnSp macro="">
      <xdr:nvCxnSpPr>
        <xdr:cNvPr id="587" name="直線コネクタ 586">
          <a:extLst>
            <a:ext uri="{FF2B5EF4-FFF2-40B4-BE49-F238E27FC236}">
              <a16:creationId xmlns:a16="http://schemas.microsoft.com/office/drawing/2014/main" id="{EC286CC2-BE4B-4776-BAA6-F8BB5543EA27}"/>
            </a:ext>
          </a:extLst>
        </xdr:cNvPr>
        <xdr:cNvCxnSpPr/>
      </xdr:nvCxnSpPr>
      <xdr:spPr>
        <a:xfrm flipV="1">
          <a:off x="22160864" y="958596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7637</xdr:rowOff>
    </xdr:from>
    <xdr:ext cx="469744" cy="259045"/>
    <xdr:sp macro="" textlink="">
      <xdr:nvSpPr>
        <xdr:cNvPr id="588" name="【保健センター・保健所】&#10;一人当たり面積最小値テキスト">
          <a:extLst>
            <a:ext uri="{FF2B5EF4-FFF2-40B4-BE49-F238E27FC236}">
              <a16:creationId xmlns:a16="http://schemas.microsoft.com/office/drawing/2014/main" id="{BC122E85-EF2B-499B-B5C5-BC150333E8EB}"/>
            </a:ext>
          </a:extLst>
        </xdr:cNvPr>
        <xdr:cNvSpPr txBox="1"/>
      </xdr:nvSpPr>
      <xdr:spPr>
        <a:xfrm>
          <a:off x="22199600"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xdr:rowOff>
    </xdr:from>
    <xdr:to>
      <xdr:col>116</xdr:col>
      <xdr:colOff>152400</xdr:colOff>
      <xdr:row>64</xdr:row>
      <xdr:rowOff>3810</xdr:rowOff>
    </xdr:to>
    <xdr:cxnSp macro="">
      <xdr:nvCxnSpPr>
        <xdr:cNvPr id="589" name="直線コネクタ 588">
          <a:extLst>
            <a:ext uri="{FF2B5EF4-FFF2-40B4-BE49-F238E27FC236}">
              <a16:creationId xmlns:a16="http://schemas.microsoft.com/office/drawing/2014/main" id="{CF3B497B-6D2C-4B9C-BD73-C6819DCA59D7}"/>
            </a:ext>
          </a:extLst>
        </xdr:cNvPr>
        <xdr:cNvCxnSpPr/>
      </xdr:nvCxnSpPr>
      <xdr:spPr>
        <a:xfrm>
          <a:off x="22072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102887</xdr:rowOff>
    </xdr:from>
    <xdr:ext cx="469744" cy="259045"/>
    <xdr:sp macro="" textlink="">
      <xdr:nvSpPr>
        <xdr:cNvPr id="590" name="【保健センター・保健所】&#10;一人当たり面積最大値テキスト">
          <a:extLst>
            <a:ext uri="{FF2B5EF4-FFF2-40B4-BE49-F238E27FC236}">
              <a16:creationId xmlns:a16="http://schemas.microsoft.com/office/drawing/2014/main" id="{55F07914-03E9-442E-93D5-85983E6365EB}"/>
            </a:ext>
          </a:extLst>
        </xdr:cNvPr>
        <xdr:cNvSpPr txBox="1"/>
      </xdr:nvSpPr>
      <xdr:spPr>
        <a:xfrm>
          <a:off x="22199600" y="936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156210</xdr:rowOff>
    </xdr:from>
    <xdr:to>
      <xdr:col>116</xdr:col>
      <xdr:colOff>152400</xdr:colOff>
      <xdr:row>55</xdr:row>
      <xdr:rowOff>156210</xdr:rowOff>
    </xdr:to>
    <xdr:cxnSp macro="">
      <xdr:nvCxnSpPr>
        <xdr:cNvPr id="591" name="直線コネクタ 590">
          <a:extLst>
            <a:ext uri="{FF2B5EF4-FFF2-40B4-BE49-F238E27FC236}">
              <a16:creationId xmlns:a16="http://schemas.microsoft.com/office/drawing/2014/main" id="{67B5EA09-5A7E-4AA4-8996-B04204307A5E}"/>
            </a:ext>
          </a:extLst>
        </xdr:cNvPr>
        <xdr:cNvCxnSpPr/>
      </xdr:nvCxnSpPr>
      <xdr:spPr>
        <a:xfrm>
          <a:off x="22072600" y="958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158767</xdr:rowOff>
    </xdr:from>
    <xdr:ext cx="469744" cy="259045"/>
    <xdr:sp macro="" textlink="">
      <xdr:nvSpPr>
        <xdr:cNvPr id="592" name="【保健センター・保健所】&#10;一人当たり面積平均値テキスト">
          <a:extLst>
            <a:ext uri="{FF2B5EF4-FFF2-40B4-BE49-F238E27FC236}">
              <a16:creationId xmlns:a16="http://schemas.microsoft.com/office/drawing/2014/main" id="{7D582F8F-8A7A-42F9-9132-D5F44317AC27}"/>
            </a:ext>
          </a:extLst>
        </xdr:cNvPr>
        <xdr:cNvSpPr txBox="1"/>
      </xdr:nvSpPr>
      <xdr:spPr>
        <a:xfrm>
          <a:off x="22199600" y="10445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135890</xdr:rowOff>
    </xdr:from>
    <xdr:to>
      <xdr:col>116</xdr:col>
      <xdr:colOff>114300</xdr:colOff>
      <xdr:row>62</xdr:row>
      <xdr:rowOff>66040</xdr:rowOff>
    </xdr:to>
    <xdr:sp macro="" textlink="">
      <xdr:nvSpPr>
        <xdr:cNvPr id="593" name="フローチャート: 判断 592">
          <a:extLst>
            <a:ext uri="{FF2B5EF4-FFF2-40B4-BE49-F238E27FC236}">
              <a16:creationId xmlns:a16="http://schemas.microsoft.com/office/drawing/2014/main" id="{C6966E0D-96B1-4919-979A-61BE1263D3CB}"/>
            </a:ext>
          </a:extLst>
        </xdr:cNvPr>
        <xdr:cNvSpPr/>
      </xdr:nvSpPr>
      <xdr:spPr>
        <a:xfrm>
          <a:off x="221107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143510</xdr:rowOff>
    </xdr:from>
    <xdr:to>
      <xdr:col>112</xdr:col>
      <xdr:colOff>38100</xdr:colOff>
      <xdr:row>62</xdr:row>
      <xdr:rowOff>73660</xdr:rowOff>
    </xdr:to>
    <xdr:sp macro="" textlink="">
      <xdr:nvSpPr>
        <xdr:cNvPr id="594" name="フローチャート: 判断 593">
          <a:extLst>
            <a:ext uri="{FF2B5EF4-FFF2-40B4-BE49-F238E27FC236}">
              <a16:creationId xmlns:a16="http://schemas.microsoft.com/office/drawing/2014/main" id="{09175684-BC04-4301-8E69-1018ED36D122}"/>
            </a:ext>
          </a:extLst>
        </xdr:cNvPr>
        <xdr:cNvSpPr/>
      </xdr:nvSpPr>
      <xdr:spPr>
        <a:xfrm>
          <a:off x="21272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40640</xdr:rowOff>
    </xdr:from>
    <xdr:to>
      <xdr:col>107</xdr:col>
      <xdr:colOff>101600</xdr:colOff>
      <xdr:row>62</xdr:row>
      <xdr:rowOff>142240</xdr:rowOff>
    </xdr:to>
    <xdr:sp macro="" textlink="">
      <xdr:nvSpPr>
        <xdr:cNvPr id="595" name="フローチャート: 判断 594">
          <a:extLst>
            <a:ext uri="{FF2B5EF4-FFF2-40B4-BE49-F238E27FC236}">
              <a16:creationId xmlns:a16="http://schemas.microsoft.com/office/drawing/2014/main" id="{60A47191-6943-4346-9A31-61DC79A64DE7}"/>
            </a:ext>
          </a:extLst>
        </xdr:cNvPr>
        <xdr:cNvSpPr/>
      </xdr:nvSpPr>
      <xdr:spPr>
        <a:xfrm>
          <a:off x="203835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59690</xdr:rowOff>
    </xdr:from>
    <xdr:to>
      <xdr:col>102</xdr:col>
      <xdr:colOff>165100</xdr:colOff>
      <xdr:row>62</xdr:row>
      <xdr:rowOff>161290</xdr:rowOff>
    </xdr:to>
    <xdr:sp macro="" textlink="">
      <xdr:nvSpPr>
        <xdr:cNvPr id="596" name="フローチャート: 判断 595">
          <a:extLst>
            <a:ext uri="{FF2B5EF4-FFF2-40B4-BE49-F238E27FC236}">
              <a16:creationId xmlns:a16="http://schemas.microsoft.com/office/drawing/2014/main" id="{13F003C1-E664-4843-918C-B5ADB4B1CF28}"/>
            </a:ext>
          </a:extLst>
        </xdr:cNvPr>
        <xdr:cNvSpPr/>
      </xdr:nvSpPr>
      <xdr:spPr>
        <a:xfrm>
          <a:off x="19494500" y="1068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86360</xdr:rowOff>
    </xdr:from>
    <xdr:to>
      <xdr:col>98</xdr:col>
      <xdr:colOff>38100</xdr:colOff>
      <xdr:row>63</xdr:row>
      <xdr:rowOff>16510</xdr:rowOff>
    </xdr:to>
    <xdr:sp macro="" textlink="">
      <xdr:nvSpPr>
        <xdr:cNvPr id="597" name="フローチャート: 判断 596">
          <a:extLst>
            <a:ext uri="{FF2B5EF4-FFF2-40B4-BE49-F238E27FC236}">
              <a16:creationId xmlns:a16="http://schemas.microsoft.com/office/drawing/2014/main" id="{3D35B0AA-3856-436C-98D0-0D5740D6633E}"/>
            </a:ext>
          </a:extLst>
        </xdr:cNvPr>
        <xdr:cNvSpPr/>
      </xdr:nvSpPr>
      <xdr:spPr>
        <a:xfrm>
          <a:off x="18605500" y="1071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F4642421-5638-45DE-BD4E-EFE22AB7567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89444004-D952-449C-859D-9FB01D33EC7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50404114-CCC9-4C9E-A8E9-8A477181C52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D3CC7332-6E12-4C11-9C80-06CF07FA4AF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1425FAE2-61C0-4033-A94A-155D6CFDD89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139700</xdr:rowOff>
    </xdr:from>
    <xdr:to>
      <xdr:col>116</xdr:col>
      <xdr:colOff>114300</xdr:colOff>
      <xdr:row>63</xdr:row>
      <xdr:rowOff>69850</xdr:rowOff>
    </xdr:to>
    <xdr:sp macro="" textlink="">
      <xdr:nvSpPr>
        <xdr:cNvPr id="603" name="楕円 602">
          <a:extLst>
            <a:ext uri="{FF2B5EF4-FFF2-40B4-BE49-F238E27FC236}">
              <a16:creationId xmlns:a16="http://schemas.microsoft.com/office/drawing/2014/main" id="{7981944A-7091-49C1-9220-72DE9E23A35E}"/>
            </a:ext>
          </a:extLst>
        </xdr:cNvPr>
        <xdr:cNvSpPr/>
      </xdr:nvSpPr>
      <xdr:spPr>
        <a:xfrm>
          <a:off x="221107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118127</xdr:rowOff>
    </xdr:from>
    <xdr:ext cx="469744" cy="259045"/>
    <xdr:sp macro="" textlink="">
      <xdr:nvSpPr>
        <xdr:cNvPr id="604" name="【保健センター・保健所】&#10;一人当たり面積該当値テキスト">
          <a:extLst>
            <a:ext uri="{FF2B5EF4-FFF2-40B4-BE49-F238E27FC236}">
              <a16:creationId xmlns:a16="http://schemas.microsoft.com/office/drawing/2014/main" id="{B3AA0090-088A-4A44-8561-27292DBFF9A3}"/>
            </a:ext>
          </a:extLst>
        </xdr:cNvPr>
        <xdr:cNvSpPr txBox="1"/>
      </xdr:nvSpPr>
      <xdr:spPr>
        <a:xfrm>
          <a:off x="22199600"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143510</xdr:rowOff>
    </xdr:from>
    <xdr:to>
      <xdr:col>112</xdr:col>
      <xdr:colOff>38100</xdr:colOff>
      <xdr:row>63</xdr:row>
      <xdr:rowOff>73660</xdr:rowOff>
    </xdr:to>
    <xdr:sp macro="" textlink="">
      <xdr:nvSpPr>
        <xdr:cNvPr id="605" name="楕円 604">
          <a:extLst>
            <a:ext uri="{FF2B5EF4-FFF2-40B4-BE49-F238E27FC236}">
              <a16:creationId xmlns:a16="http://schemas.microsoft.com/office/drawing/2014/main" id="{DCDE1AE6-9E5F-4311-903F-E1513F7678DC}"/>
            </a:ext>
          </a:extLst>
        </xdr:cNvPr>
        <xdr:cNvSpPr/>
      </xdr:nvSpPr>
      <xdr:spPr>
        <a:xfrm>
          <a:off x="21272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19050</xdr:rowOff>
    </xdr:from>
    <xdr:to>
      <xdr:col>116</xdr:col>
      <xdr:colOff>63500</xdr:colOff>
      <xdr:row>63</xdr:row>
      <xdr:rowOff>22860</xdr:rowOff>
    </xdr:to>
    <xdr:cxnSp macro="">
      <xdr:nvCxnSpPr>
        <xdr:cNvPr id="606" name="直線コネクタ 605">
          <a:extLst>
            <a:ext uri="{FF2B5EF4-FFF2-40B4-BE49-F238E27FC236}">
              <a16:creationId xmlns:a16="http://schemas.microsoft.com/office/drawing/2014/main" id="{D7666ED2-7259-4E48-B1BB-B421C8D45495}"/>
            </a:ext>
          </a:extLst>
        </xdr:cNvPr>
        <xdr:cNvCxnSpPr/>
      </xdr:nvCxnSpPr>
      <xdr:spPr>
        <a:xfrm flipV="1">
          <a:off x="21323300" y="108204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147320</xdr:rowOff>
    </xdr:from>
    <xdr:to>
      <xdr:col>107</xdr:col>
      <xdr:colOff>101600</xdr:colOff>
      <xdr:row>63</xdr:row>
      <xdr:rowOff>77470</xdr:rowOff>
    </xdr:to>
    <xdr:sp macro="" textlink="">
      <xdr:nvSpPr>
        <xdr:cNvPr id="607" name="楕円 606">
          <a:extLst>
            <a:ext uri="{FF2B5EF4-FFF2-40B4-BE49-F238E27FC236}">
              <a16:creationId xmlns:a16="http://schemas.microsoft.com/office/drawing/2014/main" id="{8D2CBAF7-1DBE-49E9-9ECB-4551236773B2}"/>
            </a:ext>
          </a:extLst>
        </xdr:cNvPr>
        <xdr:cNvSpPr/>
      </xdr:nvSpPr>
      <xdr:spPr>
        <a:xfrm>
          <a:off x="20383500" y="107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22860</xdr:rowOff>
    </xdr:from>
    <xdr:to>
      <xdr:col>111</xdr:col>
      <xdr:colOff>177800</xdr:colOff>
      <xdr:row>63</xdr:row>
      <xdr:rowOff>26670</xdr:rowOff>
    </xdr:to>
    <xdr:cxnSp macro="">
      <xdr:nvCxnSpPr>
        <xdr:cNvPr id="608" name="直線コネクタ 607">
          <a:extLst>
            <a:ext uri="{FF2B5EF4-FFF2-40B4-BE49-F238E27FC236}">
              <a16:creationId xmlns:a16="http://schemas.microsoft.com/office/drawing/2014/main" id="{C3C4574C-8881-409B-B5D2-0441CE0ECE4D}"/>
            </a:ext>
          </a:extLst>
        </xdr:cNvPr>
        <xdr:cNvCxnSpPr/>
      </xdr:nvCxnSpPr>
      <xdr:spPr>
        <a:xfrm flipV="1">
          <a:off x="20434300" y="108242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40640</xdr:rowOff>
    </xdr:from>
    <xdr:to>
      <xdr:col>102</xdr:col>
      <xdr:colOff>165100</xdr:colOff>
      <xdr:row>63</xdr:row>
      <xdr:rowOff>142240</xdr:rowOff>
    </xdr:to>
    <xdr:sp macro="" textlink="">
      <xdr:nvSpPr>
        <xdr:cNvPr id="609" name="楕円 608">
          <a:extLst>
            <a:ext uri="{FF2B5EF4-FFF2-40B4-BE49-F238E27FC236}">
              <a16:creationId xmlns:a16="http://schemas.microsoft.com/office/drawing/2014/main" id="{0B90DF9E-21EF-4AA3-B364-686DE044774F}"/>
            </a:ext>
          </a:extLst>
        </xdr:cNvPr>
        <xdr:cNvSpPr/>
      </xdr:nvSpPr>
      <xdr:spPr>
        <a:xfrm>
          <a:off x="19494500" y="108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26670</xdr:rowOff>
    </xdr:from>
    <xdr:to>
      <xdr:col>107</xdr:col>
      <xdr:colOff>50800</xdr:colOff>
      <xdr:row>63</xdr:row>
      <xdr:rowOff>91440</xdr:rowOff>
    </xdr:to>
    <xdr:cxnSp macro="">
      <xdr:nvCxnSpPr>
        <xdr:cNvPr id="610" name="直線コネクタ 609">
          <a:extLst>
            <a:ext uri="{FF2B5EF4-FFF2-40B4-BE49-F238E27FC236}">
              <a16:creationId xmlns:a16="http://schemas.microsoft.com/office/drawing/2014/main" id="{510F59EC-EAC4-47C0-AFB7-E4474B66683D}"/>
            </a:ext>
          </a:extLst>
        </xdr:cNvPr>
        <xdr:cNvCxnSpPr/>
      </xdr:nvCxnSpPr>
      <xdr:spPr>
        <a:xfrm flipV="1">
          <a:off x="19545300" y="1082802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44450</xdr:rowOff>
    </xdr:from>
    <xdr:to>
      <xdr:col>98</xdr:col>
      <xdr:colOff>38100</xdr:colOff>
      <xdr:row>63</xdr:row>
      <xdr:rowOff>146050</xdr:rowOff>
    </xdr:to>
    <xdr:sp macro="" textlink="">
      <xdr:nvSpPr>
        <xdr:cNvPr id="611" name="楕円 610">
          <a:extLst>
            <a:ext uri="{FF2B5EF4-FFF2-40B4-BE49-F238E27FC236}">
              <a16:creationId xmlns:a16="http://schemas.microsoft.com/office/drawing/2014/main" id="{E9767D26-0DE4-4599-B3EE-8737650D71A4}"/>
            </a:ext>
          </a:extLst>
        </xdr:cNvPr>
        <xdr:cNvSpPr/>
      </xdr:nvSpPr>
      <xdr:spPr>
        <a:xfrm>
          <a:off x="18605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91440</xdr:rowOff>
    </xdr:from>
    <xdr:to>
      <xdr:col>102</xdr:col>
      <xdr:colOff>114300</xdr:colOff>
      <xdr:row>63</xdr:row>
      <xdr:rowOff>95250</xdr:rowOff>
    </xdr:to>
    <xdr:cxnSp macro="">
      <xdr:nvCxnSpPr>
        <xdr:cNvPr id="612" name="直線コネクタ 611">
          <a:extLst>
            <a:ext uri="{FF2B5EF4-FFF2-40B4-BE49-F238E27FC236}">
              <a16:creationId xmlns:a16="http://schemas.microsoft.com/office/drawing/2014/main" id="{C6F98775-8FCD-4C0B-8E5B-4635C4777046}"/>
            </a:ext>
          </a:extLst>
        </xdr:cNvPr>
        <xdr:cNvCxnSpPr/>
      </xdr:nvCxnSpPr>
      <xdr:spPr>
        <a:xfrm flipV="1">
          <a:off x="18656300" y="108927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90187</xdr:rowOff>
    </xdr:from>
    <xdr:ext cx="469744" cy="259045"/>
    <xdr:sp macro="" textlink="">
      <xdr:nvSpPr>
        <xdr:cNvPr id="613" name="n_1aveValue【保健センター・保健所】&#10;一人当たり面積">
          <a:extLst>
            <a:ext uri="{FF2B5EF4-FFF2-40B4-BE49-F238E27FC236}">
              <a16:creationId xmlns:a16="http://schemas.microsoft.com/office/drawing/2014/main" id="{61CA19E1-2DA3-4CF5-B4D5-B5B95B58CA6B}"/>
            </a:ext>
          </a:extLst>
        </xdr:cNvPr>
        <xdr:cNvSpPr txBox="1"/>
      </xdr:nvSpPr>
      <xdr:spPr>
        <a:xfrm>
          <a:off x="210757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158767</xdr:rowOff>
    </xdr:from>
    <xdr:ext cx="469744" cy="259045"/>
    <xdr:sp macro="" textlink="">
      <xdr:nvSpPr>
        <xdr:cNvPr id="614" name="n_2aveValue【保健センター・保健所】&#10;一人当たり面積">
          <a:extLst>
            <a:ext uri="{FF2B5EF4-FFF2-40B4-BE49-F238E27FC236}">
              <a16:creationId xmlns:a16="http://schemas.microsoft.com/office/drawing/2014/main" id="{445FDC52-C75F-4B59-BE10-2D93F6CD7986}"/>
            </a:ext>
          </a:extLst>
        </xdr:cNvPr>
        <xdr:cNvSpPr txBox="1"/>
      </xdr:nvSpPr>
      <xdr:spPr>
        <a:xfrm>
          <a:off x="20199427" y="1044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6367</xdr:rowOff>
    </xdr:from>
    <xdr:ext cx="469744" cy="259045"/>
    <xdr:sp macro="" textlink="">
      <xdr:nvSpPr>
        <xdr:cNvPr id="615" name="n_3aveValue【保健センター・保健所】&#10;一人当たり面積">
          <a:extLst>
            <a:ext uri="{FF2B5EF4-FFF2-40B4-BE49-F238E27FC236}">
              <a16:creationId xmlns:a16="http://schemas.microsoft.com/office/drawing/2014/main" id="{EFCAF5DB-4C10-45E2-9CD4-CD0B96351221}"/>
            </a:ext>
          </a:extLst>
        </xdr:cNvPr>
        <xdr:cNvSpPr txBox="1"/>
      </xdr:nvSpPr>
      <xdr:spPr>
        <a:xfrm>
          <a:off x="19310427" y="1046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33037</xdr:rowOff>
    </xdr:from>
    <xdr:ext cx="469744" cy="259045"/>
    <xdr:sp macro="" textlink="">
      <xdr:nvSpPr>
        <xdr:cNvPr id="616" name="n_4aveValue【保健センター・保健所】&#10;一人当たり面積">
          <a:extLst>
            <a:ext uri="{FF2B5EF4-FFF2-40B4-BE49-F238E27FC236}">
              <a16:creationId xmlns:a16="http://schemas.microsoft.com/office/drawing/2014/main" id="{F7445F05-3957-473C-862A-6B475D95FDCA}"/>
            </a:ext>
          </a:extLst>
        </xdr:cNvPr>
        <xdr:cNvSpPr txBox="1"/>
      </xdr:nvSpPr>
      <xdr:spPr>
        <a:xfrm>
          <a:off x="18421427" y="1049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64787</xdr:rowOff>
    </xdr:from>
    <xdr:ext cx="469744" cy="259045"/>
    <xdr:sp macro="" textlink="">
      <xdr:nvSpPr>
        <xdr:cNvPr id="617" name="n_1mainValue【保健センター・保健所】&#10;一人当たり面積">
          <a:extLst>
            <a:ext uri="{FF2B5EF4-FFF2-40B4-BE49-F238E27FC236}">
              <a16:creationId xmlns:a16="http://schemas.microsoft.com/office/drawing/2014/main" id="{9679CCA3-03F9-4616-AA5B-E8150D49D097}"/>
            </a:ext>
          </a:extLst>
        </xdr:cNvPr>
        <xdr:cNvSpPr txBox="1"/>
      </xdr:nvSpPr>
      <xdr:spPr>
        <a:xfrm>
          <a:off x="21075727" y="1086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68597</xdr:rowOff>
    </xdr:from>
    <xdr:ext cx="469744" cy="259045"/>
    <xdr:sp macro="" textlink="">
      <xdr:nvSpPr>
        <xdr:cNvPr id="618" name="n_2mainValue【保健センター・保健所】&#10;一人当たり面積">
          <a:extLst>
            <a:ext uri="{FF2B5EF4-FFF2-40B4-BE49-F238E27FC236}">
              <a16:creationId xmlns:a16="http://schemas.microsoft.com/office/drawing/2014/main" id="{503C48E7-74AC-4CED-B7A9-AA01948B0B95}"/>
            </a:ext>
          </a:extLst>
        </xdr:cNvPr>
        <xdr:cNvSpPr txBox="1"/>
      </xdr:nvSpPr>
      <xdr:spPr>
        <a:xfrm>
          <a:off x="20199427" y="1086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133367</xdr:rowOff>
    </xdr:from>
    <xdr:ext cx="469744" cy="259045"/>
    <xdr:sp macro="" textlink="">
      <xdr:nvSpPr>
        <xdr:cNvPr id="619" name="n_3mainValue【保健センター・保健所】&#10;一人当たり面積">
          <a:extLst>
            <a:ext uri="{FF2B5EF4-FFF2-40B4-BE49-F238E27FC236}">
              <a16:creationId xmlns:a16="http://schemas.microsoft.com/office/drawing/2014/main" id="{7BD8D1DA-B094-494C-B55E-4B51267B8E15}"/>
            </a:ext>
          </a:extLst>
        </xdr:cNvPr>
        <xdr:cNvSpPr txBox="1"/>
      </xdr:nvSpPr>
      <xdr:spPr>
        <a:xfrm>
          <a:off x="19310427" y="1093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137177</xdr:rowOff>
    </xdr:from>
    <xdr:ext cx="469744" cy="259045"/>
    <xdr:sp macro="" textlink="">
      <xdr:nvSpPr>
        <xdr:cNvPr id="620" name="n_4mainValue【保健センター・保健所】&#10;一人当たり面積">
          <a:extLst>
            <a:ext uri="{FF2B5EF4-FFF2-40B4-BE49-F238E27FC236}">
              <a16:creationId xmlns:a16="http://schemas.microsoft.com/office/drawing/2014/main" id="{D3EB8A42-69D3-4915-953C-B86BD24DA726}"/>
            </a:ext>
          </a:extLst>
        </xdr:cNvPr>
        <xdr:cNvSpPr txBox="1"/>
      </xdr:nvSpPr>
      <xdr:spPr>
        <a:xfrm>
          <a:off x="184214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a:extLst>
            <a:ext uri="{FF2B5EF4-FFF2-40B4-BE49-F238E27FC236}">
              <a16:creationId xmlns:a16="http://schemas.microsoft.com/office/drawing/2014/main" id="{B0A2A481-C1E7-43CD-9605-136C6043FAD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a:extLst>
            <a:ext uri="{FF2B5EF4-FFF2-40B4-BE49-F238E27FC236}">
              <a16:creationId xmlns:a16="http://schemas.microsoft.com/office/drawing/2014/main" id="{87CB04B9-9ABC-47BA-A177-D78A723AEA3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a:extLst>
            <a:ext uri="{FF2B5EF4-FFF2-40B4-BE49-F238E27FC236}">
              <a16:creationId xmlns:a16="http://schemas.microsoft.com/office/drawing/2014/main" id="{D482A21F-3C45-4C85-BFAC-DE8797BEE9A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a:extLst>
            <a:ext uri="{FF2B5EF4-FFF2-40B4-BE49-F238E27FC236}">
              <a16:creationId xmlns:a16="http://schemas.microsoft.com/office/drawing/2014/main" id="{5DFA8C58-6E0A-4E83-81C5-D95016D7DBE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a:extLst>
            <a:ext uri="{FF2B5EF4-FFF2-40B4-BE49-F238E27FC236}">
              <a16:creationId xmlns:a16="http://schemas.microsoft.com/office/drawing/2014/main" id="{42A3BEAC-09D5-4779-B342-110490B5776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a:extLst>
            <a:ext uri="{FF2B5EF4-FFF2-40B4-BE49-F238E27FC236}">
              <a16:creationId xmlns:a16="http://schemas.microsoft.com/office/drawing/2014/main" id="{BA9F2A14-2C67-45FA-9D3A-B507A6B157D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a:extLst>
            <a:ext uri="{FF2B5EF4-FFF2-40B4-BE49-F238E27FC236}">
              <a16:creationId xmlns:a16="http://schemas.microsoft.com/office/drawing/2014/main" id="{04A8CE52-0C80-41AC-935A-EF74CC6F6A7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a:extLst>
            <a:ext uri="{FF2B5EF4-FFF2-40B4-BE49-F238E27FC236}">
              <a16:creationId xmlns:a16="http://schemas.microsoft.com/office/drawing/2014/main" id="{EFAE0B26-C656-49A7-A8D7-B3DF4B4F444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a:extLst>
            <a:ext uri="{FF2B5EF4-FFF2-40B4-BE49-F238E27FC236}">
              <a16:creationId xmlns:a16="http://schemas.microsoft.com/office/drawing/2014/main" id="{23FBAB1A-F958-41F7-9515-468B9DC534C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a:extLst>
            <a:ext uri="{FF2B5EF4-FFF2-40B4-BE49-F238E27FC236}">
              <a16:creationId xmlns:a16="http://schemas.microsoft.com/office/drawing/2014/main" id="{0D5B0ACC-48B7-4FB2-BF26-D9C14389302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a:extLst>
            <a:ext uri="{FF2B5EF4-FFF2-40B4-BE49-F238E27FC236}">
              <a16:creationId xmlns:a16="http://schemas.microsoft.com/office/drawing/2014/main" id="{2C0C2357-852A-4BC1-A720-9819B9F7C7D6}"/>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2" name="直線コネクタ 631">
          <a:extLst>
            <a:ext uri="{FF2B5EF4-FFF2-40B4-BE49-F238E27FC236}">
              <a16:creationId xmlns:a16="http://schemas.microsoft.com/office/drawing/2014/main" id="{AFD3D5F0-2365-4FD8-85AF-5352F8C55B99}"/>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3" name="テキスト ボックス 632">
          <a:extLst>
            <a:ext uri="{FF2B5EF4-FFF2-40B4-BE49-F238E27FC236}">
              <a16:creationId xmlns:a16="http://schemas.microsoft.com/office/drawing/2014/main" id="{F2ADB784-21BE-4D4A-9566-84E4DA50A761}"/>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4" name="直線コネクタ 633">
          <a:extLst>
            <a:ext uri="{FF2B5EF4-FFF2-40B4-BE49-F238E27FC236}">
              <a16:creationId xmlns:a16="http://schemas.microsoft.com/office/drawing/2014/main" id="{2EB11158-C70E-4750-8C8D-EE3A4CB5F4EE}"/>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5" name="テキスト ボックス 634">
          <a:extLst>
            <a:ext uri="{FF2B5EF4-FFF2-40B4-BE49-F238E27FC236}">
              <a16:creationId xmlns:a16="http://schemas.microsoft.com/office/drawing/2014/main" id="{E4432C4F-F214-466C-A440-E29DE7693A7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6" name="直線コネクタ 635">
          <a:extLst>
            <a:ext uri="{FF2B5EF4-FFF2-40B4-BE49-F238E27FC236}">
              <a16:creationId xmlns:a16="http://schemas.microsoft.com/office/drawing/2014/main" id="{C7EC8126-3EE9-40C9-916E-2A3B1E786C7C}"/>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7" name="テキスト ボックス 636">
          <a:extLst>
            <a:ext uri="{FF2B5EF4-FFF2-40B4-BE49-F238E27FC236}">
              <a16:creationId xmlns:a16="http://schemas.microsoft.com/office/drawing/2014/main" id="{7610B8CB-BFF3-434C-AFA2-6D95AEFB36A4}"/>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8" name="直線コネクタ 637">
          <a:extLst>
            <a:ext uri="{FF2B5EF4-FFF2-40B4-BE49-F238E27FC236}">
              <a16:creationId xmlns:a16="http://schemas.microsoft.com/office/drawing/2014/main" id="{22A2CABE-932B-4E0E-B994-61C861ED26E4}"/>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9" name="テキスト ボックス 638">
          <a:extLst>
            <a:ext uri="{FF2B5EF4-FFF2-40B4-BE49-F238E27FC236}">
              <a16:creationId xmlns:a16="http://schemas.microsoft.com/office/drawing/2014/main" id="{6462975D-3C44-4ACE-88D5-6C6F73C0861C}"/>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0" name="直線コネクタ 639">
          <a:extLst>
            <a:ext uri="{FF2B5EF4-FFF2-40B4-BE49-F238E27FC236}">
              <a16:creationId xmlns:a16="http://schemas.microsoft.com/office/drawing/2014/main" id="{E5D30BAF-A125-48E6-9283-1A30F873EF56}"/>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1" name="テキスト ボックス 640">
          <a:extLst>
            <a:ext uri="{FF2B5EF4-FFF2-40B4-BE49-F238E27FC236}">
              <a16:creationId xmlns:a16="http://schemas.microsoft.com/office/drawing/2014/main" id="{3357FCD6-C5DB-4A32-B9BD-E43446929C43}"/>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a:extLst>
            <a:ext uri="{FF2B5EF4-FFF2-40B4-BE49-F238E27FC236}">
              <a16:creationId xmlns:a16="http://schemas.microsoft.com/office/drawing/2014/main" id="{1FB72BDA-0B27-4986-BCFB-B7D81C2B01E2}"/>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3" name="テキスト ボックス 642">
          <a:extLst>
            <a:ext uri="{FF2B5EF4-FFF2-40B4-BE49-F238E27FC236}">
              <a16:creationId xmlns:a16="http://schemas.microsoft.com/office/drawing/2014/main" id="{2C2F5823-DA64-44E7-8032-E2D06C98117A}"/>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4" name="【消防施設】&#10;有形固定資産減価償却率グラフ枠">
          <a:extLst>
            <a:ext uri="{FF2B5EF4-FFF2-40B4-BE49-F238E27FC236}">
              <a16:creationId xmlns:a16="http://schemas.microsoft.com/office/drawing/2014/main" id="{11F83A35-D95F-43C8-A7B5-98552D83653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135255</xdr:rowOff>
    </xdr:from>
    <xdr:to>
      <xdr:col>85</xdr:col>
      <xdr:colOff>126364</xdr:colOff>
      <xdr:row>86</xdr:row>
      <xdr:rowOff>9525</xdr:rowOff>
    </xdr:to>
    <xdr:cxnSp macro="">
      <xdr:nvCxnSpPr>
        <xdr:cNvPr id="645" name="直線コネクタ 644">
          <a:extLst>
            <a:ext uri="{FF2B5EF4-FFF2-40B4-BE49-F238E27FC236}">
              <a16:creationId xmlns:a16="http://schemas.microsoft.com/office/drawing/2014/main" id="{E1F7B7C5-4F0B-4B5F-9B77-84E58BA4E6C2}"/>
            </a:ext>
          </a:extLst>
        </xdr:cNvPr>
        <xdr:cNvCxnSpPr/>
      </xdr:nvCxnSpPr>
      <xdr:spPr>
        <a:xfrm flipV="1">
          <a:off x="16318864" y="13336905"/>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13352</xdr:rowOff>
    </xdr:from>
    <xdr:ext cx="405111" cy="259045"/>
    <xdr:sp macro="" textlink="">
      <xdr:nvSpPr>
        <xdr:cNvPr id="646" name="【消防施設】&#10;有形固定資産減価償却率最小値テキスト">
          <a:extLst>
            <a:ext uri="{FF2B5EF4-FFF2-40B4-BE49-F238E27FC236}">
              <a16:creationId xmlns:a16="http://schemas.microsoft.com/office/drawing/2014/main" id="{65CF73C8-9CA8-44E6-8593-ED846D607957}"/>
            </a:ext>
          </a:extLst>
        </xdr:cNvPr>
        <xdr:cNvSpPr txBox="1"/>
      </xdr:nvSpPr>
      <xdr:spPr>
        <a:xfrm>
          <a:off x="16357600" y="147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9525</xdr:rowOff>
    </xdr:from>
    <xdr:to>
      <xdr:col>86</xdr:col>
      <xdr:colOff>25400</xdr:colOff>
      <xdr:row>86</xdr:row>
      <xdr:rowOff>9525</xdr:rowOff>
    </xdr:to>
    <xdr:cxnSp macro="">
      <xdr:nvCxnSpPr>
        <xdr:cNvPr id="647" name="直線コネクタ 646">
          <a:extLst>
            <a:ext uri="{FF2B5EF4-FFF2-40B4-BE49-F238E27FC236}">
              <a16:creationId xmlns:a16="http://schemas.microsoft.com/office/drawing/2014/main" id="{E638274A-FB0A-4F05-88F2-BCDD0B1A9AA4}"/>
            </a:ext>
          </a:extLst>
        </xdr:cNvPr>
        <xdr:cNvCxnSpPr/>
      </xdr:nvCxnSpPr>
      <xdr:spPr>
        <a:xfrm>
          <a:off x="16230600" y="1475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81932</xdr:rowOff>
    </xdr:from>
    <xdr:ext cx="405111" cy="259045"/>
    <xdr:sp macro="" textlink="">
      <xdr:nvSpPr>
        <xdr:cNvPr id="648" name="【消防施設】&#10;有形固定資産減価償却率最大値テキスト">
          <a:extLst>
            <a:ext uri="{FF2B5EF4-FFF2-40B4-BE49-F238E27FC236}">
              <a16:creationId xmlns:a16="http://schemas.microsoft.com/office/drawing/2014/main" id="{97999B09-7EA7-4C48-B33F-700F5DE48DDE}"/>
            </a:ext>
          </a:extLst>
        </xdr:cNvPr>
        <xdr:cNvSpPr txBox="1"/>
      </xdr:nvSpPr>
      <xdr:spPr>
        <a:xfrm>
          <a:off x="16357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135255</xdr:rowOff>
    </xdr:from>
    <xdr:to>
      <xdr:col>86</xdr:col>
      <xdr:colOff>25400</xdr:colOff>
      <xdr:row>77</xdr:row>
      <xdr:rowOff>135255</xdr:rowOff>
    </xdr:to>
    <xdr:cxnSp macro="">
      <xdr:nvCxnSpPr>
        <xdr:cNvPr id="649" name="直線コネクタ 648">
          <a:extLst>
            <a:ext uri="{FF2B5EF4-FFF2-40B4-BE49-F238E27FC236}">
              <a16:creationId xmlns:a16="http://schemas.microsoft.com/office/drawing/2014/main" id="{F2ED998B-DBCE-4E71-BF74-706A3036E68B}"/>
            </a:ext>
          </a:extLst>
        </xdr:cNvPr>
        <xdr:cNvCxnSpPr/>
      </xdr:nvCxnSpPr>
      <xdr:spPr>
        <a:xfrm>
          <a:off x="16230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110507</xdr:rowOff>
    </xdr:from>
    <xdr:ext cx="405111" cy="259045"/>
    <xdr:sp macro="" textlink="">
      <xdr:nvSpPr>
        <xdr:cNvPr id="650" name="【消防施設】&#10;有形固定資産減価償却率平均値テキスト">
          <a:extLst>
            <a:ext uri="{FF2B5EF4-FFF2-40B4-BE49-F238E27FC236}">
              <a16:creationId xmlns:a16="http://schemas.microsoft.com/office/drawing/2014/main" id="{756185A4-5BFE-4B4F-BC6C-B1F351BBB7C6}"/>
            </a:ext>
          </a:extLst>
        </xdr:cNvPr>
        <xdr:cNvSpPr txBox="1"/>
      </xdr:nvSpPr>
      <xdr:spPr>
        <a:xfrm>
          <a:off x="16357600" y="13997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132080</xdr:rowOff>
    </xdr:from>
    <xdr:to>
      <xdr:col>85</xdr:col>
      <xdr:colOff>177800</xdr:colOff>
      <xdr:row>82</xdr:row>
      <xdr:rowOff>62230</xdr:rowOff>
    </xdr:to>
    <xdr:sp macro="" textlink="">
      <xdr:nvSpPr>
        <xdr:cNvPr id="651" name="フローチャート: 判断 650">
          <a:extLst>
            <a:ext uri="{FF2B5EF4-FFF2-40B4-BE49-F238E27FC236}">
              <a16:creationId xmlns:a16="http://schemas.microsoft.com/office/drawing/2014/main" id="{2963203B-7ED0-4915-A4EC-245F0A987766}"/>
            </a:ext>
          </a:extLst>
        </xdr:cNvPr>
        <xdr:cNvSpPr/>
      </xdr:nvSpPr>
      <xdr:spPr>
        <a:xfrm>
          <a:off x="162687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55880</xdr:rowOff>
    </xdr:from>
    <xdr:to>
      <xdr:col>81</xdr:col>
      <xdr:colOff>101600</xdr:colOff>
      <xdr:row>81</xdr:row>
      <xdr:rowOff>157480</xdr:rowOff>
    </xdr:to>
    <xdr:sp macro="" textlink="">
      <xdr:nvSpPr>
        <xdr:cNvPr id="652" name="フローチャート: 判断 651">
          <a:extLst>
            <a:ext uri="{FF2B5EF4-FFF2-40B4-BE49-F238E27FC236}">
              <a16:creationId xmlns:a16="http://schemas.microsoft.com/office/drawing/2014/main" id="{FD526844-A953-4F9C-AF42-3C6E84D05266}"/>
            </a:ext>
          </a:extLst>
        </xdr:cNvPr>
        <xdr:cNvSpPr/>
      </xdr:nvSpPr>
      <xdr:spPr>
        <a:xfrm>
          <a:off x="15430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12064</xdr:rowOff>
    </xdr:from>
    <xdr:to>
      <xdr:col>76</xdr:col>
      <xdr:colOff>165100</xdr:colOff>
      <xdr:row>81</xdr:row>
      <xdr:rowOff>113664</xdr:rowOff>
    </xdr:to>
    <xdr:sp macro="" textlink="">
      <xdr:nvSpPr>
        <xdr:cNvPr id="653" name="フローチャート: 判断 652">
          <a:extLst>
            <a:ext uri="{FF2B5EF4-FFF2-40B4-BE49-F238E27FC236}">
              <a16:creationId xmlns:a16="http://schemas.microsoft.com/office/drawing/2014/main" id="{7DDD7F67-56A0-4F0B-8AE3-6EEB9754EB3B}"/>
            </a:ext>
          </a:extLst>
        </xdr:cNvPr>
        <xdr:cNvSpPr/>
      </xdr:nvSpPr>
      <xdr:spPr>
        <a:xfrm>
          <a:off x="14541500" y="1389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654" name="フローチャート: 判断 653">
          <a:extLst>
            <a:ext uri="{FF2B5EF4-FFF2-40B4-BE49-F238E27FC236}">
              <a16:creationId xmlns:a16="http://schemas.microsoft.com/office/drawing/2014/main" id="{DC8CEF29-1572-491A-89DB-FF29548D8D1F}"/>
            </a:ext>
          </a:extLst>
        </xdr:cNvPr>
        <xdr:cNvSpPr/>
      </xdr:nvSpPr>
      <xdr:spPr>
        <a:xfrm>
          <a:off x="13652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52070</xdr:rowOff>
    </xdr:from>
    <xdr:to>
      <xdr:col>67</xdr:col>
      <xdr:colOff>101600</xdr:colOff>
      <xdr:row>81</xdr:row>
      <xdr:rowOff>153670</xdr:rowOff>
    </xdr:to>
    <xdr:sp macro="" textlink="">
      <xdr:nvSpPr>
        <xdr:cNvPr id="655" name="フローチャート: 判断 654">
          <a:extLst>
            <a:ext uri="{FF2B5EF4-FFF2-40B4-BE49-F238E27FC236}">
              <a16:creationId xmlns:a16="http://schemas.microsoft.com/office/drawing/2014/main" id="{6F3486CA-2E91-465E-BA96-130E41A84DD8}"/>
            </a:ext>
          </a:extLst>
        </xdr:cNvPr>
        <xdr:cNvSpPr/>
      </xdr:nvSpPr>
      <xdr:spPr>
        <a:xfrm>
          <a:off x="12763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CD502A40-9A98-49D7-A247-A8404ED6988E}"/>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1E045419-4E67-403C-872F-CAC0F4C859D2}"/>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A6945A83-0035-466B-A8C2-286532413C24}"/>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2DFDD412-9FB6-4A00-B244-0870C380FD31}"/>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D4819DA7-533D-45D0-8F9C-1F70343C783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93980</xdr:rowOff>
    </xdr:from>
    <xdr:to>
      <xdr:col>85</xdr:col>
      <xdr:colOff>177800</xdr:colOff>
      <xdr:row>80</xdr:row>
      <xdr:rowOff>24130</xdr:rowOff>
    </xdr:to>
    <xdr:sp macro="" textlink="">
      <xdr:nvSpPr>
        <xdr:cNvPr id="661" name="楕円 660">
          <a:extLst>
            <a:ext uri="{FF2B5EF4-FFF2-40B4-BE49-F238E27FC236}">
              <a16:creationId xmlns:a16="http://schemas.microsoft.com/office/drawing/2014/main" id="{1C4F7D8B-9D71-4889-AD78-31DC6AFF685B}"/>
            </a:ext>
          </a:extLst>
        </xdr:cNvPr>
        <xdr:cNvSpPr/>
      </xdr:nvSpPr>
      <xdr:spPr>
        <a:xfrm>
          <a:off x="16268700" y="1363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116857</xdr:rowOff>
    </xdr:from>
    <xdr:ext cx="405111" cy="259045"/>
    <xdr:sp macro="" textlink="">
      <xdr:nvSpPr>
        <xdr:cNvPr id="662" name="【消防施設】&#10;有形固定資産減価償却率該当値テキスト">
          <a:extLst>
            <a:ext uri="{FF2B5EF4-FFF2-40B4-BE49-F238E27FC236}">
              <a16:creationId xmlns:a16="http://schemas.microsoft.com/office/drawing/2014/main" id="{3FC2AF18-9400-474A-9BC2-E9D204F77B92}"/>
            </a:ext>
          </a:extLst>
        </xdr:cNvPr>
        <xdr:cNvSpPr txBox="1"/>
      </xdr:nvSpPr>
      <xdr:spPr>
        <a:xfrm>
          <a:off x="16357600"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57786</xdr:rowOff>
    </xdr:from>
    <xdr:to>
      <xdr:col>81</xdr:col>
      <xdr:colOff>101600</xdr:colOff>
      <xdr:row>79</xdr:row>
      <xdr:rowOff>159386</xdr:rowOff>
    </xdr:to>
    <xdr:sp macro="" textlink="">
      <xdr:nvSpPr>
        <xdr:cNvPr id="663" name="楕円 662">
          <a:extLst>
            <a:ext uri="{FF2B5EF4-FFF2-40B4-BE49-F238E27FC236}">
              <a16:creationId xmlns:a16="http://schemas.microsoft.com/office/drawing/2014/main" id="{FB54DB84-A218-4C3B-8EC3-7A3E66CF9A15}"/>
            </a:ext>
          </a:extLst>
        </xdr:cNvPr>
        <xdr:cNvSpPr/>
      </xdr:nvSpPr>
      <xdr:spPr>
        <a:xfrm>
          <a:off x="15430500" y="1360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108586</xdr:rowOff>
    </xdr:from>
    <xdr:to>
      <xdr:col>85</xdr:col>
      <xdr:colOff>127000</xdr:colOff>
      <xdr:row>79</xdr:row>
      <xdr:rowOff>144780</xdr:rowOff>
    </xdr:to>
    <xdr:cxnSp macro="">
      <xdr:nvCxnSpPr>
        <xdr:cNvPr id="664" name="直線コネクタ 663">
          <a:extLst>
            <a:ext uri="{FF2B5EF4-FFF2-40B4-BE49-F238E27FC236}">
              <a16:creationId xmlns:a16="http://schemas.microsoft.com/office/drawing/2014/main" id="{C8EF51E3-7307-4B5D-821A-6CF875713AC5}"/>
            </a:ext>
          </a:extLst>
        </xdr:cNvPr>
        <xdr:cNvCxnSpPr/>
      </xdr:nvCxnSpPr>
      <xdr:spPr>
        <a:xfrm>
          <a:off x="15481300" y="13653136"/>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84455</xdr:rowOff>
    </xdr:from>
    <xdr:to>
      <xdr:col>76</xdr:col>
      <xdr:colOff>165100</xdr:colOff>
      <xdr:row>79</xdr:row>
      <xdr:rowOff>14605</xdr:rowOff>
    </xdr:to>
    <xdr:sp macro="" textlink="">
      <xdr:nvSpPr>
        <xdr:cNvPr id="665" name="楕円 664">
          <a:extLst>
            <a:ext uri="{FF2B5EF4-FFF2-40B4-BE49-F238E27FC236}">
              <a16:creationId xmlns:a16="http://schemas.microsoft.com/office/drawing/2014/main" id="{39059F43-B264-40BD-84B5-0A2817CB90FE}"/>
            </a:ext>
          </a:extLst>
        </xdr:cNvPr>
        <xdr:cNvSpPr/>
      </xdr:nvSpPr>
      <xdr:spPr>
        <a:xfrm>
          <a:off x="14541500" y="1345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135255</xdr:rowOff>
    </xdr:from>
    <xdr:to>
      <xdr:col>81</xdr:col>
      <xdr:colOff>50800</xdr:colOff>
      <xdr:row>79</xdr:row>
      <xdr:rowOff>108586</xdr:rowOff>
    </xdr:to>
    <xdr:cxnSp macro="">
      <xdr:nvCxnSpPr>
        <xdr:cNvPr id="666" name="直線コネクタ 665">
          <a:extLst>
            <a:ext uri="{FF2B5EF4-FFF2-40B4-BE49-F238E27FC236}">
              <a16:creationId xmlns:a16="http://schemas.microsoft.com/office/drawing/2014/main" id="{001126D7-F164-456F-A543-B9F5DCEE3FAE}"/>
            </a:ext>
          </a:extLst>
        </xdr:cNvPr>
        <xdr:cNvCxnSpPr/>
      </xdr:nvCxnSpPr>
      <xdr:spPr>
        <a:xfrm>
          <a:off x="14592300" y="13508355"/>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46355</xdr:rowOff>
    </xdr:from>
    <xdr:to>
      <xdr:col>72</xdr:col>
      <xdr:colOff>38100</xdr:colOff>
      <xdr:row>78</xdr:row>
      <xdr:rowOff>147955</xdr:rowOff>
    </xdr:to>
    <xdr:sp macro="" textlink="">
      <xdr:nvSpPr>
        <xdr:cNvPr id="667" name="楕円 666">
          <a:extLst>
            <a:ext uri="{FF2B5EF4-FFF2-40B4-BE49-F238E27FC236}">
              <a16:creationId xmlns:a16="http://schemas.microsoft.com/office/drawing/2014/main" id="{1D8960CC-E95E-4499-8710-D6BB9759AAD9}"/>
            </a:ext>
          </a:extLst>
        </xdr:cNvPr>
        <xdr:cNvSpPr/>
      </xdr:nvSpPr>
      <xdr:spPr>
        <a:xfrm>
          <a:off x="13652500" y="1341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97155</xdr:rowOff>
    </xdr:from>
    <xdr:to>
      <xdr:col>76</xdr:col>
      <xdr:colOff>114300</xdr:colOff>
      <xdr:row>78</xdr:row>
      <xdr:rowOff>135255</xdr:rowOff>
    </xdr:to>
    <xdr:cxnSp macro="">
      <xdr:nvCxnSpPr>
        <xdr:cNvPr id="668" name="直線コネクタ 667">
          <a:extLst>
            <a:ext uri="{FF2B5EF4-FFF2-40B4-BE49-F238E27FC236}">
              <a16:creationId xmlns:a16="http://schemas.microsoft.com/office/drawing/2014/main" id="{6171321A-0F1C-47DB-AC70-7562E78502CB}"/>
            </a:ext>
          </a:extLst>
        </xdr:cNvPr>
        <xdr:cNvCxnSpPr/>
      </xdr:nvCxnSpPr>
      <xdr:spPr>
        <a:xfrm>
          <a:off x="13703300" y="134702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46355</xdr:rowOff>
    </xdr:from>
    <xdr:to>
      <xdr:col>67</xdr:col>
      <xdr:colOff>101600</xdr:colOff>
      <xdr:row>78</xdr:row>
      <xdr:rowOff>147955</xdr:rowOff>
    </xdr:to>
    <xdr:sp macro="" textlink="">
      <xdr:nvSpPr>
        <xdr:cNvPr id="669" name="楕円 668">
          <a:extLst>
            <a:ext uri="{FF2B5EF4-FFF2-40B4-BE49-F238E27FC236}">
              <a16:creationId xmlns:a16="http://schemas.microsoft.com/office/drawing/2014/main" id="{A964F5A6-E46A-425B-B651-EFF93E7CBE47}"/>
            </a:ext>
          </a:extLst>
        </xdr:cNvPr>
        <xdr:cNvSpPr/>
      </xdr:nvSpPr>
      <xdr:spPr>
        <a:xfrm>
          <a:off x="12763500" y="1341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97155</xdr:rowOff>
    </xdr:from>
    <xdr:to>
      <xdr:col>71</xdr:col>
      <xdr:colOff>177800</xdr:colOff>
      <xdr:row>78</xdr:row>
      <xdr:rowOff>97155</xdr:rowOff>
    </xdr:to>
    <xdr:cxnSp macro="">
      <xdr:nvCxnSpPr>
        <xdr:cNvPr id="670" name="直線コネクタ 669">
          <a:extLst>
            <a:ext uri="{FF2B5EF4-FFF2-40B4-BE49-F238E27FC236}">
              <a16:creationId xmlns:a16="http://schemas.microsoft.com/office/drawing/2014/main" id="{846B2312-7264-4E57-84AC-4C6EBCA659A0}"/>
            </a:ext>
          </a:extLst>
        </xdr:cNvPr>
        <xdr:cNvCxnSpPr/>
      </xdr:nvCxnSpPr>
      <xdr:spPr>
        <a:xfrm>
          <a:off x="12814300" y="134702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148607</xdr:rowOff>
    </xdr:from>
    <xdr:ext cx="405111" cy="259045"/>
    <xdr:sp macro="" textlink="">
      <xdr:nvSpPr>
        <xdr:cNvPr id="671" name="n_1aveValue【消防施設】&#10;有形固定資産減価償却率">
          <a:extLst>
            <a:ext uri="{FF2B5EF4-FFF2-40B4-BE49-F238E27FC236}">
              <a16:creationId xmlns:a16="http://schemas.microsoft.com/office/drawing/2014/main" id="{A5B88ABB-E774-41FD-AF39-23A97CE59C10}"/>
            </a:ext>
          </a:extLst>
        </xdr:cNvPr>
        <xdr:cNvSpPr txBox="1"/>
      </xdr:nvSpPr>
      <xdr:spPr>
        <a:xfrm>
          <a:off x="15266044" y="1403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104791</xdr:rowOff>
    </xdr:from>
    <xdr:ext cx="405111" cy="259045"/>
    <xdr:sp macro="" textlink="">
      <xdr:nvSpPr>
        <xdr:cNvPr id="672" name="n_2aveValue【消防施設】&#10;有形固定資産減価償却率">
          <a:extLst>
            <a:ext uri="{FF2B5EF4-FFF2-40B4-BE49-F238E27FC236}">
              <a16:creationId xmlns:a16="http://schemas.microsoft.com/office/drawing/2014/main" id="{5450BBBA-7399-4A39-B645-6F5FEEF1108E}"/>
            </a:ext>
          </a:extLst>
        </xdr:cNvPr>
        <xdr:cNvSpPr txBox="1"/>
      </xdr:nvSpPr>
      <xdr:spPr>
        <a:xfrm>
          <a:off x="14389744" y="13992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156227</xdr:rowOff>
    </xdr:from>
    <xdr:ext cx="405111" cy="259045"/>
    <xdr:sp macro="" textlink="">
      <xdr:nvSpPr>
        <xdr:cNvPr id="673" name="n_3aveValue【消防施設】&#10;有形固定資産減価償却率">
          <a:extLst>
            <a:ext uri="{FF2B5EF4-FFF2-40B4-BE49-F238E27FC236}">
              <a16:creationId xmlns:a16="http://schemas.microsoft.com/office/drawing/2014/main" id="{DB62323B-ED34-4148-9708-CC3D21A78D96}"/>
            </a:ext>
          </a:extLst>
        </xdr:cNvPr>
        <xdr:cNvSpPr txBox="1"/>
      </xdr:nvSpPr>
      <xdr:spPr>
        <a:xfrm>
          <a:off x="13500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144797</xdr:rowOff>
    </xdr:from>
    <xdr:ext cx="405111" cy="259045"/>
    <xdr:sp macro="" textlink="">
      <xdr:nvSpPr>
        <xdr:cNvPr id="674" name="n_4aveValue【消防施設】&#10;有形固定資産減価償却率">
          <a:extLst>
            <a:ext uri="{FF2B5EF4-FFF2-40B4-BE49-F238E27FC236}">
              <a16:creationId xmlns:a16="http://schemas.microsoft.com/office/drawing/2014/main" id="{D042C4EA-7A92-499D-85A2-347255E365F5}"/>
            </a:ext>
          </a:extLst>
        </xdr:cNvPr>
        <xdr:cNvSpPr txBox="1"/>
      </xdr:nvSpPr>
      <xdr:spPr>
        <a:xfrm>
          <a:off x="126117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4463</xdr:rowOff>
    </xdr:from>
    <xdr:ext cx="405111" cy="259045"/>
    <xdr:sp macro="" textlink="">
      <xdr:nvSpPr>
        <xdr:cNvPr id="675" name="n_1mainValue【消防施設】&#10;有形固定資産減価償却率">
          <a:extLst>
            <a:ext uri="{FF2B5EF4-FFF2-40B4-BE49-F238E27FC236}">
              <a16:creationId xmlns:a16="http://schemas.microsoft.com/office/drawing/2014/main" id="{DA74F426-D3A8-48BF-83B1-7254FB84FF7F}"/>
            </a:ext>
          </a:extLst>
        </xdr:cNvPr>
        <xdr:cNvSpPr txBox="1"/>
      </xdr:nvSpPr>
      <xdr:spPr>
        <a:xfrm>
          <a:off x="15266044" y="1337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31132</xdr:rowOff>
    </xdr:from>
    <xdr:ext cx="405111" cy="259045"/>
    <xdr:sp macro="" textlink="">
      <xdr:nvSpPr>
        <xdr:cNvPr id="676" name="n_2mainValue【消防施設】&#10;有形固定資産減価償却率">
          <a:extLst>
            <a:ext uri="{FF2B5EF4-FFF2-40B4-BE49-F238E27FC236}">
              <a16:creationId xmlns:a16="http://schemas.microsoft.com/office/drawing/2014/main" id="{62F94E99-7FC9-48A4-A210-CDFBFD7C1B91}"/>
            </a:ext>
          </a:extLst>
        </xdr:cNvPr>
        <xdr:cNvSpPr txBox="1"/>
      </xdr:nvSpPr>
      <xdr:spPr>
        <a:xfrm>
          <a:off x="14389744" y="1323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164482</xdr:rowOff>
    </xdr:from>
    <xdr:ext cx="405111" cy="259045"/>
    <xdr:sp macro="" textlink="">
      <xdr:nvSpPr>
        <xdr:cNvPr id="677" name="n_3mainValue【消防施設】&#10;有形固定資産減価償却率">
          <a:extLst>
            <a:ext uri="{FF2B5EF4-FFF2-40B4-BE49-F238E27FC236}">
              <a16:creationId xmlns:a16="http://schemas.microsoft.com/office/drawing/2014/main" id="{FEF32004-1CDE-429A-A6BB-AA7A1DEF591A}"/>
            </a:ext>
          </a:extLst>
        </xdr:cNvPr>
        <xdr:cNvSpPr txBox="1"/>
      </xdr:nvSpPr>
      <xdr:spPr>
        <a:xfrm>
          <a:off x="13500744" y="1319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164482</xdr:rowOff>
    </xdr:from>
    <xdr:ext cx="405111" cy="259045"/>
    <xdr:sp macro="" textlink="">
      <xdr:nvSpPr>
        <xdr:cNvPr id="678" name="n_4mainValue【消防施設】&#10;有形固定資産減価償却率">
          <a:extLst>
            <a:ext uri="{FF2B5EF4-FFF2-40B4-BE49-F238E27FC236}">
              <a16:creationId xmlns:a16="http://schemas.microsoft.com/office/drawing/2014/main" id="{C528DFB5-89F4-4295-973D-5B4A9B86BB48}"/>
            </a:ext>
          </a:extLst>
        </xdr:cNvPr>
        <xdr:cNvSpPr txBox="1"/>
      </xdr:nvSpPr>
      <xdr:spPr>
        <a:xfrm>
          <a:off x="12611744" y="1319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9" name="正方形/長方形 678">
          <a:extLst>
            <a:ext uri="{FF2B5EF4-FFF2-40B4-BE49-F238E27FC236}">
              <a16:creationId xmlns:a16="http://schemas.microsoft.com/office/drawing/2014/main" id="{E1767AE9-792D-45BC-9413-B7C890A1CB1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0" name="正方形/長方形 679">
          <a:extLst>
            <a:ext uri="{FF2B5EF4-FFF2-40B4-BE49-F238E27FC236}">
              <a16:creationId xmlns:a16="http://schemas.microsoft.com/office/drawing/2014/main" id="{2C0516DD-150A-49F0-B936-15B87117274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1" name="正方形/長方形 680">
          <a:extLst>
            <a:ext uri="{FF2B5EF4-FFF2-40B4-BE49-F238E27FC236}">
              <a16:creationId xmlns:a16="http://schemas.microsoft.com/office/drawing/2014/main" id="{F27C65A9-79E2-4ACB-A646-1168DB69A7F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2" name="正方形/長方形 681">
          <a:extLst>
            <a:ext uri="{FF2B5EF4-FFF2-40B4-BE49-F238E27FC236}">
              <a16:creationId xmlns:a16="http://schemas.microsoft.com/office/drawing/2014/main" id="{2F1594EE-B3E7-43CE-B19A-114C94CB262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3" name="正方形/長方形 682">
          <a:extLst>
            <a:ext uri="{FF2B5EF4-FFF2-40B4-BE49-F238E27FC236}">
              <a16:creationId xmlns:a16="http://schemas.microsoft.com/office/drawing/2014/main" id="{7605FA65-69A8-459A-898B-56CC1ACD4BF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4" name="正方形/長方形 683">
          <a:extLst>
            <a:ext uri="{FF2B5EF4-FFF2-40B4-BE49-F238E27FC236}">
              <a16:creationId xmlns:a16="http://schemas.microsoft.com/office/drawing/2014/main" id="{4F6A7B99-5707-40F9-82A8-4FBAD4A0EF1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5" name="正方形/長方形 684">
          <a:extLst>
            <a:ext uri="{FF2B5EF4-FFF2-40B4-BE49-F238E27FC236}">
              <a16:creationId xmlns:a16="http://schemas.microsoft.com/office/drawing/2014/main" id="{E90B4722-9E5B-43D7-9501-F587A68D89C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6" name="正方形/長方形 685">
          <a:extLst>
            <a:ext uri="{FF2B5EF4-FFF2-40B4-BE49-F238E27FC236}">
              <a16:creationId xmlns:a16="http://schemas.microsoft.com/office/drawing/2014/main" id="{BFD7B2A3-DBCB-4CD6-9F56-B1928068CCB5}"/>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7" name="テキスト ボックス 686">
          <a:extLst>
            <a:ext uri="{FF2B5EF4-FFF2-40B4-BE49-F238E27FC236}">
              <a16:creationId xmlns:a16="http://schemas.microsoft.com/office/drawing/2014/main" id="{530992AE-27BE-46BF-A20D-17713ACBD4E5}"/>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8" name="直線コネクタ 687">
          <a:extLst>
            <a:ext uri="{FF2B5EF4-FFF2-40B4-BE49-F238E27FC236}">
              <a16:creationId xmlns:a16="http://schemas.microsoft.com/office/drawing/2014/main" id="{674E57EF-BFB5-4EE2-8EB3-32C4FAF2CB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9" name="直線コネクタ 688">
          <a:extLst>
            <a:ext uri="{FF2B5EF4-FFF2-40B4-BE49-F238E27FC236}">
              <a16:creationId xmlns:a16="http://schemas.microsoft.com/office/drawing/2014/main" id="{2666B220-498D-4FF3-9D23-324BCA54F7A9}"/>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0" name="テキスト ボックス 689">
          <a:extLst>
            <a:ext uri="{FF2B5EF4-FFF2-40B4-BE49-F238E27FC236}">
              <a16:creationId xmlns:a16="http://schemas.microsoft.com/office/drawing/2014/main" id="{C152EA82-0C1C-4668-9BC0-FD009920E589}"/>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1" name="直線コネクタ 690">
          <a:extLst>
            <a:ext uri="{FF2B5EF4-FFF2-40B4-BE49-F238E27FC236}">
              <a16:creationId xmlns:a16="http://schemas.microsoft.com/office/drawing/2014/main" id="{478BAA5E-27A7-4477-BAF1-6F14B5C38F2A}"/>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2" name="テキスト ボックス 691">
          <a:extLst>
            <a:ext uri="{FF2B5EF4-FFF2-40B4-BE49-F238E27FC236}">
              <a16:creationId xmlns:a16="http://schemas.microsoft.com/office/drawing/2014/main" id="{61C64629-E11A-44F7-9C32-258D1910786A}"/>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3" name="直線コネクタ 692">
          <a:extLst>
            <a:ext uri="{FF2B5EF4-FFF2-40B4-BE49-F238E27FC236}">
              <a16:creationId xmlns:a16="http://schemas.microsoft.com/office/drawing/2014/main" id="{50FAAD42-3088-4469-96BA-4975E602F44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4" name="テキスト ボックス 693">
          <a:extLst>
            <a:ext uri="{FF2B5EF4-FFF2-40B4-BE49-F238E27FC236}">
              <a16:creationId xmlns:a16="http://schemas.microsoft.com/office/drawing/2014/main" id="{89B66A1E-72BF-42A9-9CB4-247382411AF9}"/>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5" name="直線コネクタ 694">
          <a:extLst>
            <a:ext uri="{FF2B5EF4-FFF2-40B4-BE49-F238E27FC236}">
              <a16:creationId xmlns:a16="http://schemas.microsoft.com/office/drawing/2014/main" id="{2759C562-E3A5-417A-865C-F7932FC39462}"/>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6" name="テキスト ボックス 695">
          <a:extLst>
            <a:ext uri="{FF2B5EF4-FFF2-40B4-BE49-F238E27FC236}">
              <a16:creationId xmlns:a16="http://schemas.microsoft.com/office/drawing/2014/main" id="{3107A3D0-8F7E-4120-8F0D-36CD02768CC4}"/>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7" name="直線コネクタ 696">
          <a:extLst>
            <a:ext uri="{FF2B5EF4-FFF2-40B4-BE49-F238E27FC236}">
              <a16:creationId xmlns:a16="http://schemas.microsoft.com/office/drawing/2014/main" id="{F9C5E455-E694-4AB8-86D3-EA0AC16BC5C2}"/>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8" name="テキスト ボックス 697">
          <a:extLst>
            <a:ext uri="{FF2B5EF4-FFF2-40B4-BE49-F238E27FC236}">
              <a16:creationId xmlns:a16="http://schemas.microsoft.com/office/drawing/2014/main" id="{2F11AB27-CAA1-42FA-9573-5FE58EF16C66}"/>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a:extLst>
            <a:ext uri="{FF2B5EF4-FFF2-40B4-BE49-F238E27FC236}">
              <a16:creationId xmlns:a16="http://schemas.microsoft.com/office/drawing/2014/main" id="{4F911119-D645-43AA-8911-4BC1CC2EA5FC}"/>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a:extLst>
            <a:ext uri="{FF2B5EF4-FFF2-40B4-BE49-F238E27FC236}">
              <a16:creationId xmlns:a16="http://schemas.microsoft.com/office/drawing/2014/main" id="{A9F16D32-C9FF-4F6A-9B6A-3064A359CEE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消防施設】&#10;一人当たり面積グラフ枠">
          <a:extLst>
            <a:ext uri="{FF2B5EF4-FFF2-40B4-BE49-F238E27FC236}">
              <a16:creationId xmlns:a16="http://schemas.microsoft.com/office/drawing/2014/main" id="{C0BD6475-47B6-4D2A-BE24-B1D363D7660B}"/>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139064</xdr:rowOff>
    </xdr:from>
    <xdr:to>
      <xdr:col>116</xdr:col>
      <xdr:colOff>62864</xdr:colOff>
      <xdr:row>86</xdr:row>
      <xdr:rowOff>76200</xdr:rowOff>
    </xdr:to>
    <xdr:cxnSp macro="">
      <xdr:nvCxnSpPr>
        <xdr:cNvPr id="702" name="直線コネクタ 701">
          <a:extLst>
            <a:ext uri="{FF2B5EF4-FFF2-40B4-BE49-F238E27FC236}">
              <a16:creationId xmlns:a16="http://schemas.microsoft.com/office/drawing/2014/main" id="{DBCCEF0D-A766-4F5A-B34F-5FA42D7F19C7}"/>
            </a:ext>
          </a:extLst>
        </xdr:cNvPr>
        <xdr:cNvCxnSpPr/>
      </xdr:nvCxnSpPr>
      <xdr:spPr>
        <a:xfrm flipV="1">
          <a:off x="22160864" y="133407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3" name="【消防施設】&#10;一人当たり面積最小値テキスト">
          <a:extLst>
            <a:ext uri="{FF2B5EF4-FFF2-40B4-BE49-F238E27FC236}">
              <a16:creationId xmlns:a16="http://schemas.microsoft.com/office/drawing/2014/main" id="{C6DF74AB-92A0-4B81-851D-22C84AD6EB6B}"/>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4" name="直線コネクタ 703">
          <a:extLst>
            <a:ext uri="{FF2B5EF4-FFF2-40B4-BE49-F238E27FC236}">
              <a16:creationId xmlns:a16="http://schemas.microsoft.com/office/drawing/2014/main" id="{50A7214C-82EC-4FB3-8053-733C635D5335}"/>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85741</xdr:rowOff>
    </xdr:from>
    <xdr:ext cx="469744" cy="259045"/>
    <xdr:sp macro="" textlink="">
      <xdr:nvSpPr>
        <xdr:cNvPr id="705" name="【消防施設】&#10;一人当たり面積最大値テキスト">
          <a:extLst>
            <a:ext uri="{FF2B5EF4-FFF2-40B4-BE49-F238E27FC236}">
              <a16:creationId xmlns:a16="http://schemas.microsoft.com/office/drawing/2014/main" id="{3B588BEB-4F0E-47C4-B566-D3530A867428}"/>
            </a:ext>
          </a:extLst>
        </xdr:cNvPr>
        <xdr:cNvSpPr txBox="1"/>
      </xdr:nvSpPr>
      <xdr:spPr>
        <a:xfrm>
          <a:off x="22199600" y="1311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139064</xdr:rowOff>
    </xdr:from>
    <xdr:to>
      <xdr:col>116</xdr:col>
      <xdr:colOff>152400</xdr:colOff>
      <xdr:row>77</xdr:row>
      <xdr:rowOff>139064</xdr:rowOff>
    </xdr:to>
    <xdr:cxnSp macro="">
      <xdr:nvCxnSpPr>
        <xdr:cNvPr id="706" name="直線コネクタ 705">
          <a:extLst>
            <a:ext uri="{FF2B5EF4-FFF2-40B4-BE49-F238E27FC236}">
              <a16:creationId xmlns:a16="http://schemas.microsoft.com/office/drawing/2014/main" id="{FAA3F1F5-7D50-485C-8700-B3190AB5891B}"/>
            </a:ext>
          </a:extLst>
        </xdr:cNvPr>
        <xdr:cNvCxnSpPr/>
      </xdr:nvCxnSpPr>
      <xdr:spPr>
        <a:xfrm>
          <a:off x="22072600" y="13340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120032</xdr:rowOff>
    </xdr:from>
    <xdr:ext cx="469744" cy="259045"/>
    <xdr:sp macro="" textlink="">
      <xdr:nvSpPr>
        <xdr:cNvPr id="707" name="【消防施設】&#10;一人当たり面積平均値テキスト">
          <a:extLst>
            <a:ext uri="{FF2B5EF4-FFF2-40B4-BE49-F238E27FC236}">
              <a16:creationId xmlns:a16="http://schemas.microsoft.com/office/drawing/2014/main" id="{C37FB1D5-93C7-4CA2-AC8D-2582683453C5}"/>
            </a:ext>
          </a:extLst>
        </xdr:cNvPr>
        <xdr:cNvSpPr txBox="1"/>
      </xdr:nvSpPr>
      <xdr:spPr>
        <a:xfrm>
          <a:off x="22199600" y="145218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141605</xdr:rowOff>
    </xdr:from>
    <xdr:to>
      <xdr:col>116</xdr:col>
      <xdr:colOff>114300</xdr:colOff>
      <xdr:row>85</xdr:row>
      <xdr:rowOff>71755</xdr:rowOff>
    </xdr:to>
    <xdr:sp macro="" textlink="">
      <xdr:nvSpPr>
        <xdr:cNvPr id="708" name="フローチャート: 判断 707">
          <a:extLst>
            <a:ext uri="{FF2B5EF4-FFF2-40B4-BE49-F238E27FC236}">
              <a16:creationId xmlns:a16="http://schemas.microsoft.com/office/drawing/2014/main" id="{89DB7878-5959-40EE-9748-BE98CE80594A}"/>
            </a:ext>
          </a:extLst>
        </xdr:cNvPr>
        <xdr:cNvSpPr/>
      </xdr:nvSpPr>
      <xdr:spPr>
        <a:xfrm>
          <a:off x="22110700" y="1454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111125</xdr:rowOff>
    </xdr:from>
    <xdr:to>
      <xdr:col>112</xdr:col>
      <xdr:colOff>38100</xdr:colOff>
      <xdr:row>85</xdr:row>
      <xdr:rowOff>41275</xdr:rowOff>
    </xdr:to>
    <xdr:sp macro="" textlink="">
      <xdr:nvSpPr>
        <xdr:cNvPr id="709" name="フローチャート: 判断 708">
          <a:extLst>
            <a:ext uri="{FF2B5EF4-FFF2-40B4-BE49-F238E27FC236}">
              <a16:creationId xmlns:a16="http://schemas.microsoft.com/office/drawing/2014/main" id="{EADDD85C-14DC-4A61-9E5F-B78B21932A66}"/>
            </a:ext>
          </a:extLst>
        </xdr:cNvPr>
        <xdr:cNvSpPr/>
      </xdr:nvSpPr>
      <xdr:spPr>
        <a:xfrm>
          <a:off x="21272500" y="145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135889</xdr:rowOff>
    </xdr:from>
    <xdr:to>
      <xdr:col>107</xdr:col>
      <xdr:colOff>101600</xdr:colOff>
      <xdr:row>85</xdr:row>
      <xdr:rowOff>66039</xdr:rowOff>
    </xdr:to>
    <xdr:sp macro="" textlink="">
      <xdr:nvSpPr>
        <xdr:cNvPr id="710" name="フローチャート: 判断 709">
          <a:extLst>
            <a:ext uri="{FF2B5EF4-FFF2-40B4-BE49-F238E27FC236}">
              <a16:creationId xmlns:a16="http://schemas.microsoft.com/office/drawing/2014/main" id="{FD55E946-B2B3-492F-959B-34437591DA01}"/>
            </a:ext>
          </a:extLst>
        </xdr:cNvPr>
        <xdr:cNvSpPr/>
      </xdr:nvSpPr>
      <xdr:spPr>
        <a:xfrm>
          <a:off x="20383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168275</xdr:rowOff>
    </xdr:from>
    <xdr:to>
      <xdr:col>102</xdr:col>
      <xdr:colOff>165100</xdr:colOff>
      <xdr:row>85</xdr:row>
      <xdr:rowOff>98425</xdr:rowOff>
    </xdr:to>
    <xdr:sp macro="" textlink="">
      <xdr:nvSpPr>
        <xdr:cNvPr id="711" name="フローチャート: 判断 710">
          <a:extLst>
            <a:ext uri="{FF2B5EF4-FFF2-40B4-BE49-F238E27FC236}">
              <a16:creationId xmlns:a16="http://schemas.microsoft.com/office/drawing/2014/main" id="{6B48C96B-EDC4-43E2-B945-C20506F6C180}"/>
            </a:ext>
          </a:extLst>
        </xdr:cNvPr>
        <xdr:cNvSpPr/>
      </xdr:nvSpPr>
      <xdr:spPr>
        <a:xfrm>
          <a:off x="19494500" y="1457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6350</xdr:rowOff>
    </xdr:from>
    <xdr:to>
      <xdr:col>98</xdr:col>
      <xdr:colOff>38100</xdr:colOff>
      <xdr:row>85</xdr:row>
      <xdr:rowOff>107950</xdr:rowOff>
    </xdr:to>
    <xdr:sp macro="" textlink="">
      <xdr:nvSpPr>
        <xdr:cNvPr id="712" name="フローチャート: 判断 711">
          <a:extLst>
            <a:ext uri="{FF2B5EF4-FFF2-40B4-BE49-F238E27FC236}">
              <a16:creationId xmlns:a16="http://schemas.microsoft.com/office/drawing/2014/main" id="{C5F1FF6E-270E-490A-A2BB-A6E6BAFE5BC2}"/>
            </a:ext>
          </a:extLst>
        </xdr:cNvPr>
        <xdr:cNvSpPr/>
      </xdr:nvSpPr>
      <xdr:spPr>
        <a:xfrm>
          <a:off x="18605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E36D5DC4-D7A1-4ABA-9578-7F3FF9CFF9E6}"/>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4473656A-326F-4DAD-808E-AA15CA39E34D}"/>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F42C7449-8ADA-491B-8498-F21D17C4B3C8}"/>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39CAB660-9646-4229-9EF2-CDBCBFE0F3B6}"/>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24996724-0C5A-49DC-81BB-8D8A8697EEF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23495</xdr:rowOff>
    </xdr:from>
    <xdr:to>
      <xdr:col>116</xdr:col>
      <xdr:colOff>114300</xdr:colOff>
      <xdr:row>84</xdr:row>
      <xdr:rowOff>125095</xdr:rowOff>
    </xdr:to>
    <xdr:sp macro="" textlink="">
      <xdr:nvSpPr>
        <xdr:cNvPr id="718" name="楕円 717">
          <a:extLst>
            <a:ext uri="{FF2B5EF4-FFF2-40B4-BE49-F238E27FC236}">
              <a16:creationId xmlns:a16="http://schemas.microsoft.com/office/drawing/2014/main" id="{7E769D98-E384-4A5D-88FB-1E4AE2CDF390}"/>
            </a:ext>
          </a:extLst>
        </xdr:cNvPr>
        <xdr:cNvSpPr/>
      </xdr:nvSpPr>
      <xdr:spPr>
        <a:xfrm>
          <a:off x="22110700" y="1442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46372</xdr:rowOff>
    </xdr:from>
    <xdr:ext cx="469744" cy="259045"/>
    <xdr:sp macro="" textlink="">
      <xdr:nvSpPr>
        <xdr:cNvPr id="719" name="【消防施設】&#10;一人当たり面積該当値テキスト">
          <a:extLst>
            <a:ext uri="{FF2B5EF4-FFF2-40B4-BE49-F238E27FC236}">
              <a16:creationId xmlns:a16="http://schemas.microsoft.com/office/drawing/2014/main" id="{FBEB3A61-C20E-48E8-B7DF-01C23ABEA73C}"/>
            </a:ext>
          </a:extLst>
        </xdr:cNvPr>
        <xdr:cNvSpPr txBox="1"/>
      </xdr:nvSpPr>
      <xdr:spPr>
        <a:xfrm>
          <a:off x="22199600" y="14276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31114</xdr:rowOff>
    </xdr:from>
    <xdr:to>
      <xdr:col>112</xdr:col>
      <xdr:colOff>38100</xdr:colOff>
      <xdr:row>84</xdr:row>
      <xdr:rowOff>132714</xdr:rowOff>
    </xdr:to>
    <xdr:sp macro="" textlink="">
      <xdr:nvSpPr>
        <xdr:cNvPr id="720" name="楕円 719">
          <a:extLst>
            <a:ext uri="{FF2B5EF4-FFF2-40B4-BE49-F238E27FC236}">
              <a16:creationId xmlns:a16="http://schemas.microsoft.com/office/drawing/2014/main" id="{4DEAE7BA-5797-4661-80E4-D0BFFF3E3170}"/>
            </a:ext>
          </a:extLst>
        </xdr:cNvPr>
        <xdr:cNvSpPr/>
      </xdr:nvSpPr>
      <xdr:spPr>
        <a:xfrm>
          <a:off x="21272500" y="1443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74295</xdr:rowOff>
    </xdr:from>
    <xdr:to>
      <xdr:col>116</xdr:col>
      <xdr:colOff>63500</xdr:colOff>
      <xdr:row>84</xdr:row>
      <xdr:rowOff>81914</xdr:rowOff>
    </xdr:to>
    <xdr:cxnSp macro="">
      <xdr:nvCxnSpPr>
        <xdr:cNvPr id="721" name="直線コネクタ 720">
          <a:extLst>
            <a:ext uri="{FF2B5EF4-FFF2-40B4-BE49-F238E27FC236}">
              <a16:creationId xmlns:a16="http://schemas.microsoft.com/office/drawing/2014/main" id="{DB02FC54-FF4C-4886-A4F8-D6D9325B0594}"/>
            </a:ext>
          </a:extLst>
        </xdr:cNvPr>
        <xdr:cNvCxnSpPr/>
      </xdr:nvCxnSpPr>
      <xdr:spPr>
        <a:xfrm flipV="1">
          <a:off x="21323300" y="14476095"/>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93980</xdr:rowOff>
    </xdr:from>
    <xdr:to>
      <xdr:col>107</xdr:col>
      <xdr:colOff>101600</xdr:colOff>
      <xdr:row>85</xdr:row>
      <xdr:rowOff>24130</xdr:rowOff>
    </xdr:to>
    <xdr:sp macro="" textlink="">
      <xdr:nvSpPr>
        <xdr:cNvPr id="722" name="楕円 721">
          <a:extLst>
            <a:ext uri="{FF2B5EF4-FFF2-40B4-BE49-F238E27FC236}">
              <a16:creationId xmlns:a16="http://schemas.microsoft.com/office/drawing/2014/main" id="{6FA6D6EC-FD28-40D9-8769-F41A75DE7533}"/>
            </a:ext>
          </a:extLst>
        </xdr:cNvPr>
        <xdr:cNvSpPr/>
      </xdr:nvSpPr>
      <xdr:spPr>
        <a:xfrm>
          <a:off x="20383500" y="1449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81914</xdr:rowOff>
    </xdr:from>
    <xdr:to>
      <xdr:col>111</xdr:col>
      <xdr:colOff>177800</xdr:colOff>
      <xdr:row>84</xdr:row>
      <xdr:rowOff>144780</xdr:rowOff>
    </xdr:to>
    <xdr:cxnSp macro="">
      <xdr:nvCxnSpPr>
        <xdr:cNvPr id="723" name="直線コネクタ 722">
          <a:extLst>
            <a:ext uri="{FF2B5EF4-FFF2-40B4-BE49-F238E27FC236}">
              <a16:creationId xmlns:a16="http://schemas.microsoft.com/office/drawing/2014/main" id="{DB87CED8-D2DC-4676-81D5-791A143B9B2E}"/>
            </a:ext>
          </a:extLst>
        </xdr:cNvPr>
        <xdr:cNvCxnSpPr/>
      </xdr:nvCxnSpPr>
      <xdr:spPr>
        <a:xfrm flipV="1">
          <a:off x="20434300" y="14483714"/>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99695</xdr:rowOff>
    </xdr:from>
    <xdr:to>
      <xdr:col>102</xdr:col>
      <xdr:colOff>165100</xdr:colOff>
      <xdr:row>85</xdr:row>
      <xdr:rowOff>29845</xdr:rowOff>
    </xdr:to>
    <xdr:sp macro="" textlink="">
      <xdr:nvSpPr>
        <xdr:cNvPr id="724" name="楕円 723">
          <a:extLst>
            <a:ext uri="{FF2B5EF4-FFF2-40B4-BE49-F238E27FC236}">
              <a16:creationId xmlns:a16="http://schemas.microsoft.com/office/drawing/2014/main" id="{AC416065-56E8-4823-A138-3F5DC08B0A7D}"/>
            </a:ext>
          </a:extLst>
        </xdr:cNvPr>
        <xdr:cNvSpPr/>
      </xdr:nvSpPr>
      <xdr:spPr>
        <a:xfrm>
          <a:off x="19494500" y="1450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144780</xdr:rowOff>
    </xdr:from>
    <xdr:to>
      <xdr:col>107</xdr:col>
      <xdr:colOff>50800</xdr:colOff>
      <xdr:row>84</xdr:row>
      <xdr:rowOff>150495</xdr:rowOff>
    </xdr:to>
    <xdr:cxnSp macro="">
      <xdr:nvCxnSpPr>
        <xdr:cNvPr id="725" name="直線コネクタ 724">
          <a:extLst>
            <a:ext uri="{FF2B5EF4-FFF2-40B4-BE49-F238E27FC236}">
              <a16:creationId xmlns:a16="http://schemas.microsoft.com/office/drawing/2014/main" id="{D2B03333-86CF-4345-BB18-3891E3893520}"/>
            </a:ext>
          </a:extLst>
        </xdr:cNvPr>
        <xdr:cNvCxnSpPr/>
      </xdr:nvCxnSpPr>
      <xdr:spPr>
        <a:xfrm flipV="1">
          <a:off x="19545300" y="145465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105411</xdr:rowOff>
    </xdr:from>
    <xdr:to>
      <xdr:col>98</xdr:col>
      <xdr:colOff>38100</xdr:colOff>
      <xdr:row>85</xdr:row>
      <xdr:rowOff>35561</xdr:rowOff>
    </xdr:to>
    <xdr:sp macro="" textlink="">
      <xdr:nvSpPr>
        <xdr:cNvPr id="726" name="楕円 725">
          <a:extLst>
            <a:ext uri="{FF2B5EF4-FFF2-40B4-BE49-F238E27FC236}">
              <a16:creationId xmlns:a16="http://schemas.microsoft.com/office/drawing/2014/main" id="{377F8553-F901-4527-87F5-3BEEADE6581F}"/>
            </a:ext>
          </a:extLst>
        </xdr:cNvPr>
        <xdr:cNvSpPr/>
      </xdr:nvSpPr>
      <xdr:spPr>
        <a:xfrm>
          <a:off x="18605500" y="1450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150495</xdr:rowOff>
    </xdr:from>
    <xdr:to>
      <xdr:col>102</xdr:col>
      <xdr:colOff>114300</xdr:colOff>
      <xdr:row>84</xdr:row>
      <xdr:rowOff>156211</xdr:rowOff>
    </xdr:to>
    <xdr:cxnSp macro="">
      <xdr:nvCxnSpPr>
        <xdr:cNvPr id="727" name="直線コネクタ 726">
          <a:extLst>
            <a:ext uri="{FF2B5EF4-FFF2-40B4-BE49-F238E27FC236}">
              <a16:creationId xmlns:a16="http://schemas.microsoft.com/office/drawing/2014/main" id="{A337F5A7-BF14-4ADC-A6E3-7E998D88BDFF}"/>
            </a:ext>
          </a:extLst>
        </xdr:cNvPr>
        <xdr:cNvCxnSpPr/>
      </xdr:nvCxnSpPr>
      <xdr:spPr>
        <a:xfrm flipV="1">
          <a:off x="18656300" y="14552295"/>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32402</xdr:rowOff>
    </xdr:from>
    <xdr:ext cx="469744" cy="259045"/>
    <xdr:sp macro="" textlink="">
      <xdr:nvSpPr>
        <xdr:cNvPr id="728" name="n_1aveValue【消防施設】&#10;一人当たり面積">
          <a:extLst>
            <a:ext uri="{FF2B5EF4-FFF2-40B4-BE49-F238E27FC236}">
              <a16:creationId xmlns:a16="http://schemas.microsoft.com/office/drawing/2014/main" id="{535256AB-AD15-44E5-8842-CE2F58C7C72C}"/>
            </a:ext>
          </a:extLst>
        </xdr:cNvPr>
        <xdr:cNvSpPr txBox="1"/>
      </xdr:nvSpPr>
      <xdr:spPr>
        <a:xfrm>
          <a:off x="21075727" y="1460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57166</xdr:rowOff>
    </xdr:from>
    <xdr:ext cx="469744" cy="259045"/>
    <xdr:sp macro="" textlink="">
      <xdr:nvSpPr>
        <xdr:cNvPr id="729" name="n_2aveValue【消防施設】&#10;一人当たり面積">
          <a:extLst>
            <a:ext uri="{FF2B5EF4-FFF2-40B4-BE49-F238E27FC236}">
              <a16:creationId xmlns:a16="http://schemas.microsoft.com/office/drawing/2014/main" id="{D597D97A-ACED-45E9-941D-3056FE3E1E6B}"/>
            </a:ext>
          </a:extLst>
        </xdr:cNvPr>
        <xdr:cNvSpPr txBox="1"/>
      </xdr:nvSpPr>
      <xdr:spPr>
        <a:xfrm>
          <a:off x="20199427" y="1463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89552</xdr:rowOff>
    </xdr:from>
    <xdr:ext cx="469744" cy="259045"/>
    <xdr:sp macro="" textlink="">
      <xdr:nvSpPr>
        <xdr:cNvPr id="730" name="n_3aveValue【消防施設】&#10;一人当たり面積">
          <a:extLst>
            <a:ext uri="{FF2B5EF4-FFF2-40B4-BE49-F238E27FC236}">
              <a16:creationId xmlns:a16="http://schemas.microsoft.com/office/drawing/2014/main" id="{F787D0BF-11ED-4071-ACE8-996F522DC640}"/>
            </a:ext>
          </a:extLst>
        </xdr:cNvPr>
        <xdr:cNvSpPr txBox="1"/>
      </xdr:nvSpPr>
      <xdr:spPr>
        <a:xfrm>
          <a:off x="19310427" y="1466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99077</xdr:rowOff>
    </xdr:from>
    <xdr:ext cx="469744" cy="259045"/>
    <xdr:sp macro="" textlink="">
      <xdr:nvSpPr>
        <xdr:cNvPr id="731" name="n_4aveValue【消防施設】&#10;一人当たり面積">
          <a:extLst>
            <a:ext uri="{FF2B5EF4-FFF2-40B4-BE49-F238E27FC236}">
              <a16:creationId xmlns:a16="http://schemas.microsoft.com/office/drawing/2014/main" id="{FDBF1D9D-6EA2-4D6A-BC3B-9B25E99B3622}"/>
            </a:ext>
          </a:extLst>
        </xdr:cNvPr>
        <xdr:cNvSpPr txBox="1"/>
      </xdr:nvSpPr>
      <xdr:spPr>
        <a:xfrm>
          <a:off x="18421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149241</xdr:rowOff>
    </xdr:from>
    <xdr:ext cx="469744" cy="259045"/>
    <xdr:sp macro="" textlink="">
      <xdr:nvSpPr>
        <xdr:cNvPr id="732" name="n_1mainValue【消防施設】&#10;一人当たり面積">
          <a:extLst>
            <a:ext uri="{FF2B5EF4-FFF2-40B4-BE49-F238E27FC236}">
              <a16:creationId xmlns:a16="http://schemas.microsoft.com/office/drawing/2014/main" id="{DBA8550E-CAE1-41C8-87A7-7EC6FF42FD6A}"/>
            </a:ext>
          </a:extLst>
        </xdr:cNvPr>
        <xdr:cNvSpPr txBox="1"/>
      </xdr:nvSpPr>
      <xdr:spPr>
        <a:xfrm>
          <a:off x="21075727" y="1420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40657</xdr:rowOff>
    </xdr:from>
    <xdr:ext cx="469744" cy="259045"/>
    <xdr:sp macro="" textlink="">
      <xdr:nvSpPr>
        <xdr:cNvPr id="733" name="n_2mainValue【消防施設】&#10;一人当たり面積">
          <a:extLst>
            <a:ext uri="{FF2B5EF4-FFF2-40B4-BE49-F238E27FC236}">
              <a16:creationId xmlns:a16="http://schemas.microsoft.com/office/drawing/2014/main" id="{CFBF829D-5D5D-42A2-9464-609F44ED5EB2}"/>
            </a:ext>
          </a:extLst>
        </xdr:cNvPr>
        <xdr:cNvSpPr txBox="1"/>
      </xdr:nvSpPr>
      <xdr:spPr>
        <a:xfrm>
          <a:off x="20199427" y="1427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46372</xdr:rowOff>
    </xdr:from>
    <xdr:ext cx="469744" cy="259045"/>
    <xdr:sp macro="" textlink="">
      <xdr:nvSpPr>
        <xdr:cNvPr id="734" name="n_3mainValue【消防施設】&#10;一人当たり面積">
          <a:extLst>
            <a:ext uri="{FF2B5EF4-FFF2-40B4-BE49-F238E27FC236}">
              <a16:creationId xmlns:a16="http://schemas.microsoft.com/office/drawing/2014/main" id="{F4674495-9323-4E6D-83C9-6E0D8AE14E83}"/>
            </a:ext>
          </a:extLst>
        </xdr:cNvPr>
        <xdr:cNvSpPr txBox="1"/>
      </xdr:nvSpPr>
      <xdr:spPr>
        <a:xfrm>
          <a:off x="19310427" y="14276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52088</xdr:rowOff>
    </xdr:from>
    <xdr:ext cx="469744" cy="259045"/>
    <xdr:sp macro="" textlink="">
      <xdr:nvSpPr>
        <xdr:cNvPr id="735" name="n_4mainValue【消防施設】&#10;一人当たり面積">
          <a:extLst>
            <a:ext uri="{FF2B5EF4-FFF2-40B4-BE49-F238E27FC236}">
              <a16:creationId xmlns:a16="http://schemas.microsoft.com/office/drawing/2014/main" id="{1EA4F469-6552-4162-B0C5-2D41368EA273}"/>
            </a:ext>
          </a:extLst>
        </xdr:cNvPr>
        <xdr:cNvSpPr txBox="1"/>
      </xdr:nvSpPr>
      <xdr:spPr>
        <a:xfrm>
          <a:off x="18421427" y="1428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a:extLst>
            <a:ext uri="{FF2B5EF4-FFF2-40B4-BE49-F238E27FC236}">
              <a16:creationId xmlns:a16="http://schemas.microsoft.com/office/drawing/2014/main" id="{D6F2E5CD-D04E-447A-80A0-AD6EC60FDB5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a:extLst>
            <a:ext uri="{FF2B5EF4-FFF2-40B4-BE49-F238E27FC236}">
              <a16:creationId xmlns:a16="http://schemas.microsoft.com/office/drawing/2014/main" id="{58D5D3E1-270D-4701-A10C-0B8B9BFDBCA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a:extLst>
            <a:ext uri="{FF2B5EF4-FFF2-40B4-BE49-F238E27FC236}">
              <a16:creationId xmlns:a16="http://schemas.microsoft.com/office/drawing/2014/main" id="{BE87B19C-52E8-4D5D-B6DE-CE850A31D23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a:extLst>
            <a:ext uri="{FF2B5EF4-FFF2-40B4-BE49-F238E27FC236}">
              <a16:creationId xmlns:a16="http://schemas.microsoft.com/office/drawing/2014/main" id="{EA0EB612-86A6-4843-B109-F61AE5ADE80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a:extLst>
            <a:ext uri="{FF2B5EF4-FFF2-40B4-BE49-F238E27FC236}">
              <a16:creationId xmlns:a16="http://schemas.microsoft.com/office/drawing/2014/main" id="{B8EB59A7-DB00-4A39-8E1E-2C0CFF70B44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a:extLst>
            <a:ext uri="{FF2B5EF4-FFF2-40B4-BE49-F238E27FC236}">
              <a16:creationId xmlns:a16="http://schemas.microsoft.com/office/drawing/2014/main" id="{9281E20E-8894-4D5F-B80C-4716F4D314E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a:extLst>
            <a:ext uri="{FF2B5EF4-FFF2-40B4-BE49-F238E27FC236}">
              <a16:creationId xmlns:a16="http://schemas.microsoft.com/office/drawing/2014/main" id="{899EBCE0-A42F-46AE-A8FE-36A1B1B2E7E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a:extLst>
            <a:ext uri="{FF2B5EF4-FFF2-40B4-BE49-F238E27FC236}">
              <a16:creationId xmlns:a16="http://schemas.microsoft.com/office/drawing/2014/main" id="{65C1C39C-06FB-4EA0-8197-B847A32DDF7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a:extLst>
            <a:ext uri="{FF2B5EF4-FFF2-40B4-BE49-F238E27FC236}">
              <a16:creationId xmlns:a16="http://schemas.microsoft.com/office/drawing/2014/main" id="{37F112D9-ED41-40E0-B6DB-A4735ECA296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a:extLst>
            <a:ext uri="{FF2B5EF4-FFF2-40B4-BE49-F238E27FC236}">
              <a16:creationId xmlns:a16="http://schemas.microsoft.com/office/drawing/2014/main" id="{48A060AE-9420-4C7B-A39F-B9C40089A86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a:extLst>
            <a:ext uri="{FF2B5EF4-FFF2-40B4-BE49-F238E27FC236}">
              <a16:creationId xmlns:a16="http://schemas.microsoft.com/office/drawing/2014/main" id="{27080320-43AB-404E-AD5A-DB7BCA9ACAF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7" name="直線コネクタ 746">
          <a:extLst>
            <a:ext uri="{FF2B5EF4-FFF2-40B4-BE49-F238E27FC236}">
              <a16:creationId xmlns:a16="http://schemas.microsoft.com/office/drawing/2014/main" id="{D642B985-0D10-4540-89A1-8A4FC5BCD032}"/>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8" name="テキスト ボックス 747">
          <a:extLst>
            <a:ext uri="{FF2B5EF4-FFF2-40B4-BE49-F238E27FC236}">
              <a16:creationId xmlns:a16="http://schemas.microsoft.com/office/drawing/2014/main" id="{5BF1283D-2C2A-4D7C-93BF-CC7EC2AE3C2D}"/>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9" name="直線コネクタ 748">
          <a:extLst>
            <a:ext uri="{FF2B5EF4-FFF2-40B4-BE49-F238E27FC236}">
              <a16:creationId xmlns:a16="http://schemas.microsoft.com/office/drawing/2014/main" id="{E623ED76-0249-4EEF-97A3-E2536A01B0B4}"/>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0" name="テキスト ボックス 749">
          <a:extLst>
            <a:ext uri="{FF2B5EF4-FFF2-40B4-BE49-F238E27FC236}">
              <a16:creationId xmlns:a16="http://schemas.microsoft.com/office/drawing/2014/main" id="{DDCB46FF-C7EA-449D-8DAD-FD5E4D261AA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1" name="直線コネクタ 750">
          <a:extLst>
            <a:ext uri="{FF2B5EF4-FFF2-40B4-BE49-F238E27FC236}">
              <a16:creationId xmlns:a16="http://schemas.microsoft.com/office/drawing/2014/main" id="{1D18C561-3529-4461-A171-1512898DEE74}"/>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2" name="テキスト ボックス 751">
          <a:extLst>
            <a:ext uri="{FF2B5EF4-FFF2-40B4-BE49-F238E27FC236}">
              <a16:creationId xmlns:a16="http://schemas.microsoft.com/office/drawing/2014/main" id="{5ED8BC9F-A16C-4CBE-9065-DAB112A44C5C}"/>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3" name="直線コネクタ 752">
          <a:extLst>
            <a:ext uri="{FF2B5EF4-FFF2-40B4-BE49-F238E27FC236}">
              <a16:creationId xmlns:a16="http://schemas.microsoft.com/office/drawing/2014/main" id="{1F9B9C99-877A-4D8C-B941-9A4927B5E902}"/>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4" name="テキスト ボックス 753">
          <a:extLst>
            <a:ext uri="{FF2B5EF4-FFF2-40B4-BE49-F238E27FC236}">
              <a16:creationId xmlns:a16="http://schemas.microsoft.com/office/drawing/2014/main" id="{B0594B0A-674A-4CF3-9D7C-D0B06F3CCBB9}"/>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5" name="直線コネクタ 754">
          <a:extLst>
            <a:ext uri="{FF2B5EF4-FFF2-40B4-BE49-F238E27FC236}">
              <a16:creationId xmlns:a16="http://schemas.microsoft.com/office/drawing/2014/main" id="{89D65A3C-DF85-41AE-A371-7D5AA2926662}"/>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6" name="テキスト ボックス 755">
          <a:extLst>
            <a:ext uri="{FF2B5EF4-FFF2-40B4-BE49-F238E27FC236}">
              <a16:creationId xmlns:a16="http://schemas.microsoft.com/office/drawing/2014/main" id="{AC04031D-9AED-48D4-99FB-6821D902B8F8}"/>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7" name="直線コネクタ 756">
          <a:extLst>
            <a:ext uri="{FF2B5EF4-FFF2-40B4-BE49-F238E27FC236}">
              <a16:creationId xmlns:a16="http://schemas.microsoft.com/office/drawing/2014/main" id="{84F17577-E3D6-492F-BD4C-68F3EACB88DD}"/>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8" name="テキスト ボックス 757">
          <a:extLst>
            <a:ext uri="{FF2B5EF4-FFF2-40B4-BE49-F238E27FC236}">
              <a16:creationId xmlns:a16="http://schemas.microsoft.com/office/drawing/2014/main" id="{D412C353-C023-4E98-8507-45CF18302C65}"/>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9" name="直線コネクタ 758">
          <a:extLst>
            <a:ext uri="{FF2B5EF4-FFF2-40B4-BE49-F238E27FC236}">
              <a16:creationId xmlns:a16="http://schemas.microsoft.com/office/drawing/2014/main" id="{C04E897F-ACD3-42E0-B531-F5F82E06FA2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0" name="【庁舎】&#10;有形固定資産減価償却率グラフ枠">
          <a:extLst>
            <a:ext uri="{FF2B5EF4-FFF2-40B4-BE49-F238E27FC236}">
              <a16:creationId xmlns:a16="http://schemas.microsoft.com/office/drawing/2014/main" id="{5EB9AA1C-05E3-4143-8245-2D036D7FC4A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17418</xdr:rowOff>
    </xdr:to>
    <xdr:cxnSp macro="">
      <xdr:nvCxnSpPr>
        <xdr:cNvPr id="761" name="直線コネクタ 760">
          <a:extLst>
            <a:ext uri="{FF2B5EF4-FFF2-40B4-BE49-F238E27FC236}">
              <a16:creationId xmlns:a16="http://schemas.microsoft.com/office/drawing/2014/main" id="{8C1DDB97-5E31-4C24-9515-755E0AEA16B8}"/>
            </a:ext>
          </a:extLst>
        </xdr:cNvPr>
        <xdr:cNvCxnSpPr/>
      </xdr:nvCxnSpPr>
      <xdr:spPr>
        <a:xfrm flipV="1">
          <a:off x="16318864" y="17090571"/>
          <a:ext cx="0" cy="1614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21245</xdr:rowOff>
    </xdr:from>
    <xdr:ext cx="405111" cy="259045"/>
    <xdr:sp macro="" textlink="">
      <xdr:nvSpPr>
        <xdr:cNvPr id="762" name="【庁舎】&#10;有形固定資産減価償却率最小値テキスト">
          <a:extLst>
            <a:ext uri="{FF2B5EF4-FFF2-40B4-BE49-F238E27FC236}">
              <a16:creationId xmlns:a16="http://schemas.microsoft.com/office/drawing/2014/main" id="{27DCE71D-C56A-4109-A2DC-392A248681F6}"/>
            </a:ext>
          </a:extLst>
        </xdr:cNvPr>
        <xdr:cNvSpPr txBox="1"/>
      </xdr:nvSpPr>
      <xdr:spPr>
        <a:xfrm>
          <a:off x="16357600" y="18709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17418</xdr:rowOff>
    </xdr:from>
    <xdr:to>
      <xdr:col>86</xdr:col>
      <xdr:colOff>25400</xdr:colOff>
      <xdr:row>109</xdr:row>
      <xdr:rowOff>17418</xdr:rowOff>
    </xdr:to>
    <xdr:cxnSp macro="">
      <xdr:nvCxnSpPr>
        <xdr:cNvPr id="763" name="直線コネクタ 762">
          <a:extLst>
            <a:ext uri="{FF2B5EF4-FFF2-40B4-BE49-F238E27FC236}">
              <a16:creationId xmlns:a16="http://schemas.microsoft.com/office/drawing/2014/main" id="{CE89E4DC-EF36-4F9C-8F29-1660C95894BF}"/>
            </a:ext>
          </a:extLst>
        </xdr:cNvPr>
        <xdr:cNvCxnSpPr/>
      </xdr:nvCxnSpPr>
      <xdr:spPr>
        <a:xfrm>
          <a:off x="16230600" y="1870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764" name="【庁舎】&#10;有形固定資産減価償却率最大値テキスト">
          <a:extLst>
            <a:ext uri="{FF2B5EF4-FFF2-40B4-BE49-F238E27FC236}">
              <a16:creationId xmlns:a16="http://schemas.microsoft.com/office/drawing/2014/main" id="{0C47F36B-6FDD-421B-BFB8-6C866AA12C01}"/>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65" name="直線コネクタ 764">
          <a:extLst>
            <a:ext uri="{FF2B5EF4-FFF2-40B4-BE49-F238E27FC236}">
              <a16:creationId xmlns:a16="http://schemas.microsoft.com/office/drawing/2014/main" id="{2A64F69E-F199-47AF-B4D7-9E923F96944E}"/>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90732</xdr:rowOff>
    </xdr:from>
    <xdr:ext cx="405111" cy="259045"/>
    <xdr:sp macro="" textlink="">
      <xdr:nvSpPr>
        <xdr:cNvPr id="766" name="【庁舎】&#10;有形固定資産減価償却率平均値テキスト">
          <a:extLst>
            <a:ext uri="{FF2B5EF4-FFF2-40B4-BE49-F238E27FC236}">
              <a16:creationId xmlns:a16="http://schemas.microsoft.com/office/drawing/2014/main" id="{9CC030A8-9DB5-4AA5-830E-DCAE19EA9B03}"/>
            </a:ext>
          </a:extLst>
        </xdr:cNvPr>
        <xdr:cNvSpPr txBox="1"/>
      </xdr:nvSpPr>
      <xdr:spPr>
        <a:xfrm>
          <a:off x="16357600" y="17750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767" name="フローチャート: 判断 766">
          <a:extLst>
            <a:ext uri="{FF2B5EF4-FFF2-40B4-BE49-F238E27FC236}">
              <a16:creationId xmlns:a16="http://schemas.microsoft.com/office/drawing/2014/main" id="{5BBA5A13-DE05-4475-BBFD-628DCE16202F}"/>
            </a:ext>
          </a:extLst>
        </xdr:cNvPr>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98879</xdr:rowOff>
    </xdr:from>
    <xdr:to>
      <xdr:col>81</xdr:col>
      <xdr:colOff>101600</xdr:colOff>
      <xdr:row>105</xdr:row>
      <xdr:rowOff>29029</xdr:rowOff>
    </xdr:to>
    <xdr:sp macro="" textlink="">
      <xdr:nvSpPr>
        <xdr:cNvPr id="768" name="フローチャート: 判断 767">
          <a:extLst>
            <a:ext uri="{FF2B5EF4-FFF2-40B4-BE49-F238E27FC236}">
              <a16:creationId xmlns:a16="http://schemas.microsoft.com/office/drawing/2014/main" id="{902BDD42-6C54-44E2-8052-A2A4D9DF2EE3}"/>
            </a:ext>
          </a:extLst>
        </xdr:cNvPr>
        <xdr:cNvSpPr/>
      </xdr:nvSpPr>
      <xdr:spPr>
        <a:xfrm>
          <a:off x="15430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162561</xdr:rowOff>
    </xdr:from>
    <xdr:to>
      <xdr:col>76</xdr:col>
      <xdr:colOff>165100</xdr:colOff>
      <xdr:row>105</xdr:row>
      <xdr:rowOff>92711</xdr:rowOff>
    </xdr:to>
    <xdr:sp macro="" textlink="">
      <xdr:nvSpPr>
        <xdr:cNvPr id="769" name="フローチャート: 判断 768">
          <a:extLst>
            <a:ext uri="{FF2B5EF4-FFF2-40B4-BE49-F238E27FC236}">
              <a16:creationId xmlns:a16="http://schemas.microsoft.com/office/drawing/2014/main" id="{F5F81065-6C40-47BF-8A56-0DEE042740CF}"/>
            </a:ext>
          </a:extLst>
        </xdr:cNvPr>
        <xdr:cNvSpPr/>
      </xdr:nvSpPr>
      <xdr:spPr>
        <a:xfrm>
          <a:off x="14541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27032</xdr:rowOff>
    </xdr:from>
    <xdr:to>
      <xdr:col>72</xdr:col>
      <xdr:colOff>38100</xdr:colOff>
      <xdr:row>105</xdr:row>
      <xdr:rowOff>128632</xdr:rowOff>
    </xdr:to>
    <xdr:sp macro="" textlink="">
      <xdr:nvSpPr>
        <xdr:cNvPr id="770" name="フローチャート: 判断 769">
          <a:extLst>
            <a:ext uri="{FF2B5EF4-FFF2-40B4-BE49-F238E27FC236}">
              <a16:creationId xmlns:a16="http://schemas.microsoft.com/office/drawing/2014/main" id="{9F312616-1210-4DD8-A4EF-76647541BA08}"/>
            </a:ext>
          </a:extLst>
        </xdr:cNvPr>
        <xdr:cNvSpPr/>
      </xdr:nvSpPr>
      <xdr:spPr>
        <a:xfrm>
          <a:off x="13652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25400</xdr:rowOff>
    </xdr:from>
    <xdr:to>
      <xdr:col>67</xdr:col>
      <xdr:colOff>101600</xdr:colOff>
      <xdr:row>105</xdr:row>
      <xdr:rowOff>127000</xdr:rowOff>
    </xdr:to>
    <xdr:sp macro="" textlink="">
      <xdr:nvSpPr>
        <xdr:cNvPr id="771" name="フローチャート: 判断 770">
          <a:extLst>
            <a:ext uri="{FF2B5EF4-FFF2-40B4-BE49-F238E27FC236}">
              <a16:creationId xmlns:a16="http://schemas.microsoft.com/office/drawing/2014/main" id="{A8B31CC7-1D72-4D03-AF59-959ED3D44529}"/>
            </a:ext>
          </a:extLst>
        </xdr:cNvPr>
        <xdr:cNvSpPr/>
      </xdr:nvSpPr>
      <xdr:spPr>
        <a:xfrm>
          <a:off x="12763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FC658291-47C2-4656-ACA2-8B634B24BEB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E4BAD704-EDED-4B52-B8A4-A76D78D96EE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991931D5-1AC6-41FC-97DD-2F7DE72AB6F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823208F3-25C2-4127-8283-972E2AD115D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48582BDD-65E0-4011-B151-4582A876DC8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33564</xdr:rowOff>
    </xdr:from>
    <xdr:to>
      <xdr:col>85</xdr:col>
      <xdr:colOff>177800</xdr:colOff>
      <xdr:row>107</xdr:row>
      <xdr:rowOff>135164</xdr:rowOff>
    </xdr:to>
    <xdr:sp macro="" textlink="">
      <xdr:nvSpPr>
        <xdr:cNvPr id="777" name="楕円 776">
          <a:extLst>
            <a:ext uri="{FF2B5EF4-FFF2-40B4-BE49-F238E27FC236}">
              <a16:creationId xmlns:a16="http://schemas.microsoft.com/office/drawing/2014/main" id="{24354E11-C054-49C5-AC8D-052C64BDB39C}"/>
            </a:ext>
          </a:extLst>
        </xdr:cNvPr>
        <xdr:cNvSpPr/>
      </xdr:nvSpPr>
      <xdr:spPr>
        <a:xfrm>
          <a:off x="16268700" y="183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11991</xdr:rowOff>
    </xdr:from>
    <xdr:ext cx="405111" cy="259045"/>
    <xdr:sp macro="" textlink="">
      <xdr:nvSpPr>
        <xdr:cNvPr id="778" name="【庁舎】&#10;有形固定資産減価償却率該当値テキスト">
          <a:extLst>
            <a:ext uri="{FF2B5EF4-FFF2-40B4-BE49-F238E27FC236}">
              <a16:creationId xmlns:a16="http://schemas.microsoft.com/office/drawing/2014/main" id="{345B8A90-AFFC-45F8-8DDD-9B380F8429D8}"/>
            </a:ext>
          </a:extLst>
        </xdr:cNvPr>
        <xdr:cNvSpPr txBox="1"/>
      </xdr:nvSpPr>
      <xdr:spPr>
        <a:xfrm>
          <a:off x="16357600" y="1835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2539</xdr:rowOff>
    </xdr:from>
    <xdr:to>
      <xdr:col>81</xdr:col>
      <xdr:colOff>101600</xdr:colOff>
      <xdr:row>107</xdr:row>
      <xdr:rowOff>104139</xdr:rowOff>
    </xdr:to>
    <xdr:sp macro="" textlink="">
      <xdr:nvSpPr>
        <xdr:cNvPr id="779" name="楕円 778">
          <a:extLst>
            <a:ext uri="{FF2B5EF4-FFF2-40B4-BE49-F238E27FC236}">
              <a16:creationId xmlns:a16="http://schemas.microsoft.com/office/drawing/2014/main" id="{172F6EE5-3BD8-4E9A-BE37-21B2B5085C72}"/>
            </a:ext>
          </a:extLst>
        </xdr:cNvPr>
        <xdr:cNvSpPr/>
      </xdr:nvSpPr>
      <xdr:spPr>
        <a:xfrm>
          <a:off x="15430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53339</xdr:rowOff>
    </xdr:from>
    <xdr:to>
      <xdr:col>85</xdr:col>
      <xdr:colOff>127000</xdr:colOff>
      <xdr:row>107</xdr:row>
      <xdr:rowOff>84364</xdr:rowOff>
    </xdr:to>
    <xdr:cxnSp macro="">
      <xdr:nvCxnSpPr>
        <xdr:cNvPr id="780" name="直線コネクタ 779">
          <a:extLst>
            <a:ext uri="{FF2B5EF4-FFF2-40B4-BE49-F238E27FC236}">
              <a16:creationId xmlns:a16="http://schemas.microsoft.com/office/drawing/2014/main" id="{13DE2C6C-126E-4D2A-B553-D0C3D1A05007}"/>
            </a:ext>
          </a:extLst>
        </xdr:cNvPr>
        <xdr:cNvCxnSpPr/>
      </xdr:nvCxnSpPr>
      <xdr:spPr>
        <a:xfrm>
          <a:off x="15481300" y="18398489"/>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142966</xdr:rowOff>
    </xdr:from>
    <xdr:to>
      <xdr:col>76</xdr:col>
      <xdr:colOff>165100</xdr:colOff>
      <xdr:row>107</xdr:row>
      <xdr:rowOff>73116</xdr:rowOff>
    </xdr:to>
    <xdr:sp macro="" textlink="">
      <xdr:nvSpPr>
        <xdr:cNvPr id="781" name="楕円 780">
          <a:extLst>
            <a:ext uri="{FF2B5EF4-FFF2-40B4-BE49-F238E27FC236}">
              <a16:creationId xmlns:a16="http://schemas.microsoft.com/office/drawing/2014/main" id="{D28E091D-EFD7-4A3A-9E11-F1DB65055A29}"/>
            </a:ext>
          </a:extLst>
        </xdr:cNvPr>
        <xdr:cNvSpPr/>
      </xdr:nvSpPr>
      <xdr:spPr>
        <a:xfrm>
          <a:off x="14541500" y="183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22316</xdr:rowOff>
    </xdr:from>
    <xdr:to>
      <xdr:col>81</xdr:col>
      <xdr:colOff>50800</xdr:colOff>
      <xdr:row>107</xdr:row>
      <xdr:rowOff>53339</xdr:rowOff>
    </xdr:to>
    <xdr:cxnSp macro="">
      <xdr:nvCxnSpPr>
        <xdr:cNvPr id="782" name="直線コネクタ 781">
          <a:extLst>
            <a:ext uri="{FF2B5EF4-FFF2-40B4-BE49-F238E27FC236}">
              <a16:creationId xmlns:a16="http://schemas.microsoft.com/office/drawing/2014/main" id="{959963A6-E6CA-49F4-AC2D-52E004769ECE}"/>
            </a:ext>
          </a:extLst>
        </xdr:cNvPr>
        <xdr:cNvCxnSpPr/>
      </xdr:nvCxnSpPr>
      <xdr:spPr>
        <a:xfrm>
          <a:off x="14592300" y="18367466"/>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110308</xdr:rowOff>
    </xdr:from>
    <xdr:to>
      <xdr:col>72</xdr:col>
      <xdr:colOff>38100</xdr:colOff>
      <xdr:row>107</xdr:row>
      <xdr:rowOff>40458</xdr:rowOff>
    </xdr:to>
    <xdr:sp macro="" textlink="">
      <xdr:nvSpPr>
        <xdr:cNvPr id="783" name="楕円 782">
          <a:extLst>
            <a:ext uri="{FF2B5EF4-FFF2-40B4-BE49-F238E27FC236}">
              <a16:creationId xmlns:a16="http://schemas.microsoft.com/office/drawing/2014/main" id="{BDE52770-8A1E-46B7-BE42-42D9B1851A48}"/>
            </a:ext>
          </a:extLst>
        </xdr:cNvPr>
        <xdr:cNvSpPr/>
      </xdr:nvSpPr>
      <xdr:spPr>
        <a:xfrm>
          <a:off x="13652500" y="1828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161108</xdr:rowOff>
    </xdr:from>
    <xdr:to>
      <xdr:col>76</xdr:col>
      <xdr:colOff>114300</xdr:colOff>
      <xdr:row>107</xdr:row>
      <xdr:rowOff>22316</xdr:rowOff>
    </xdr:to>
    <xdr:cxnSp macro="">
      <xdr:nvCxnSpPr>
        <xdr:cNvPr id="784" name="直線コネクタ 783">
          <a:extLst>
            <a:ext uri="{FF2B5EF4-FFF2-40B4-BE49-F238E27FC236}">
              <a16:creationId xmlns:a16="http://schemas.microsoft.com/office/drawing/2014/main" id="{E50D9F74-A772-4F97-A543-64BF937011EA}"/>
            </a:ext>
          </a:extLst>
        </xdr:cNvPr>
        <xdr:cNvCxnSpPr/>
      </xdr:nvCxnSpPr>
      <xdr:spPr>
        <a:xfrm>
          <a:off x="13703300" y="1833480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110308</xdr:rowOff>
    </xdr:from>
    <xdr:to>
      <xdr:col>67</xdr:col>
      <xdr:colOff>101600</xdr:colOff>
      <xdr:row>107</xdr:row>
      <xdr:rowOff>40458</xdr:rowOff>
    </xdr:to>
    <xdr:sp macro="" textlink="">
      <xdr:nvSpPr>
        <xdr:cNvPr id="785" name="楕円 784">
          <a:extLst>
            <a:ext uri="{FF2B5EF4-FFF2-40B4-BE49-F238E27FC236}">
              <a16:creationId xmlns:a16="http://schemas.microsoft.com/office/drawing/2014/main" id="{300356EF-9318-432E-8B18-C6938E2050FF}"/>
            </a:ext>
          </a:extLst>
        </xdr:cNvPr>
        <xdr:cNvSpPr/>
      </xdr:nvSpPr>
      <xdr:spPr>
        <a:xfrm>
          <a:off x="12763500" y="1828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161108</xdr:rowOff>
    </xdr:from>
    <xdr:to>
      <xdr:col>71</xdr:col>
      <xdr:colOff>177800</xdr:colOff>
      <xdr:row>106</xdr:row>
      <xdr:rowOff>161108</xdr:rowOff>
    </xdr:to>
    <xdr:cxnSp macro="">
      <xdr:nvCxnSpPr>
        <xdr:cNvPr id="786" name="直線コネクタ 785">
          <a:extLst>
            <a:ext uri="{FF2B5EF4-FFF2-40B4-BE49-F238E27FC236}">
              <a16:creationId xmlns:a16="http://schemas.microsoft.com/office/drawing/2014/main" id="{535AB117-87AD-410F-A6EA-3739D8FECFE7}"/>
            </a:ext>
          </a:extLst>
        </xdr:cNvPr>
        <xdr:cNvCxnSpPr/>
      </xdr:nvCxnSpPr>
      <xdr:spPr>
        <a:xfrm>
          <a:off x="12814300" y="183348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45556</xdr:rowOff>
    </xdr:from>
    <xdr:ext cx="405111" cy="259045"/>
    <xdr:sp macro="" textlink="">
      <xdr:nvSpPr>
        <xdr:cNvPr id="787" name="n_1aveValue【庁舎】&#10;有形固定資産減価償却率">
          <a:extLst>
            <a:ext uri="{FF2B5EF4-FFF2-40B4-BE49-F238E27FC236}">
              <a16:creationId xmlns:a16="http://schemas.microsoft.com/office/drawing/2014/main" id="{D257CDEA-C29B-4053-A40A-5702398D2A7F}"/>
            </a:ext>
          </a:extLst>
        </xdr:cNvPr>
        <xdr:cNvSpPr txBox="1"/>
      </xdr:nvSpPr>
      <xdr:spPr>
        <a:xfrm>
          <a:off x="152660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109238</xdr:rowOff>
    </xdr:from>
    <xdr:ext cx="405111" cy="259045"/>
    <xdr:sp macro="" textlink="">
      <xdr:nvSpPr>
        <xdr:cNvPr id="788" name="n_2aveValue【庁舎】&#10;有形固定資産減価償却率">
          <a:extLst>
            <a:ext uri="{FF2B5EF4-FFF2-40B4-BE49-F238E27FC236}">
              <a16:creationId xmlns:a16="http://schemas.microsoft.com/office/drawing/2014/main" id="{8B76DFF5-2F07-4E4A-AA6E-909A0E76137C}"/>
            </a:ext>
          </a:extLst>
        </xdr:cNvPr>
        <xdr:cNvSpPr txBox="1"/>
      </xdr:nvSpPr>
      <xdr:spPr>
        <a:xfrm>
          <a:off x="14389744"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145159</xdr:rowOff>
    </xdr:from>
    <xdr:ext cx="405111" cy="259045"/>
    <xdr:sp macro="" textlink="">
      <xdr:nvSpPr>
        <xdr:cNvPr id="789" name="n_3aveValue【庁舎】&#10;有形固定資産減価償却率">
          <a:extLst>
            <a:ext uri="{FF2B5EF4-FFF2-40B4-BE49-F238E27FC236}">
              <a16:creationId xmlns:a16="http://schemas.microsoft.com/office/drawing/2014/main" id="{0AB9F5B4-5B3A-411D-BB08-EE217DAC6358}"/>
            </a:ext>
          </a:extLst>
        </xdr:cNvPr>
        <xdr:cNvSpPr txBox="1"/>
      </xdr:nvSpPr>
      <xdr:spPr>
        <a:xfrm>
          <a:off x="13500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143527</xdr:rowOff>
    </xdr:from>
    <xdr:ext cx="405111" cy="259045"/>
    <xdr:sp macro="" textlink="">
      <xdr:nvSpPr>
        <xdr:cNvPr id="790" name="n_4aveValue【庁舎】&#10;有形固定資産減価償却率">
          <a:extLst>
            <a:ext uri="{FF2B5EF4-FFF2-40B4-BE49-F238E27FC236}">
              <a16:creationId xmlns:a16="http://schemas.microsoft.com/office/drawing/2014/main" id="{829D67F1-33FF-47B5-B243-3D87DCDD6455}"/>
            </a:ext>
          </a:extLst>
        </xdr:cNvPr>
        <xdr:cNvSpPr txBox="1"/>
      </xdr:nvSpPr>
      <xdr:spPr>
        <a:xfrm>
          <a:off x="12611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95266</xdr:rowOff>
    </xdr:from>
    <xdr:ext cx="405111" cy="259045"/>
    <xdr:sp macro="" textlink="">
      <xdr:nvSpPr>
        <xdr:cNvPr id="791" name="n_1mainValue【庁舎】&#10;有形固定資産減価償却率">
          <a:extLst>
            <a:ext uri="{FF2B5EF4-FFF2-40B4-BE49-F238E27FC236}">
              <a16:creationId xmlns:a16="http://schemas.microsoft.com/office/drawing/2014/main" id="{01DE6B63-A311-4AF9-9974-07CE7CE1B95B}"/>
            </a:ext>
          </a:extLst>
        </xdr:cNvPr>
        <xdr:cNvSpPr txBox="1"/>
      </xdr:nvSpPr>
      <xdr:spPr>
        <a:xfrm>
          <a:off x="15266044" y="1844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64243</xdr:rowOff>
    </xdr:from>
    <xdr:ext cx="405111" cy="259045"/>
    <xdr:sp macro="" textlink="">
      <xdr:nvSpPr>
        <xdr:cNvPr id="792" name="n_2mainValue【庁舎】&#10;有形固定資産減価償却率">
          <a:extLst>
            <a:ext uri="{FF2B5EF4-FFF2-40B4-BE49-F238E27FC236}">
              <a16:creationId xmlns:a16="http://schemas.microsoft.com/office/drawing/2014/main" id="{61443B0C-A291-438F-90BF-CF461DA9D134}"/>
            </a:ext>
          </a:extLst>
        </xdr:cNvPr>
        <xdr:cNvSpPr txBox="1"/>
      </xdr:nvSpPr>
      <xdr:spPr>
        <a:xfrm>
          <a:off x="14389744" y="1840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31585</xdr:rowOff>
    </xdr:from>
    <xdr:ext cx="405111" cy="259045"/>
    <xdr:sp macro="" textlink="">
      <xdr:nvSpPr>
        <xdr:cNvPr id="793" name="n_3mainValue【庁舎】&#10;有形固定資産減価償却率">
          <a:extLst>
            <a:ext uri="{FF2B5EF4-FFF2-40B4-BE49-F238E27FC236}">
              <a16:creationId xmlns:a16="http://schemas.microsoft.com/office/drawing/2014/main" id="{1DC23F9F-7411-4A04-87D7-D9B4AA000802}"/>
            </a:ext>
          </a:extLst>
        </xdr:cNvPr>
        <xdr:cNvSpPr txBox="1"/>
      </xdr:nvSpPr>
      <xdr:spPr>
        <a:xfrm>
          <a:off x="13500744" y="1837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31585</xdr:rowOff>
    </xdr:from>
    <xdr:ext cx="405111" cy="259045"/>
    <xdr:sp macro="" textlink="">
      <xdr:nvSpPr>
        <xdr:cNvPr id="794" name="n_4mainValue【庁舎】&#10;有形固定資産減価償却率">
          <a:extLst>
            <a:ext uri="{FF2B5EF4-FFF2-40B4-BE49-F238E27FC236}">
              <a16:creationId xmlns:a16="http://schemas.microsoft.com/office/drawing/2014/main" id="{A61764CB-1283-448C-AED2-00E75B535ACA}"/>
            </a:ext>
          </a:extLst>
        </xdr:cNvPr>
        <xdr:cNvSpPr txBox="1"/>
      </xdr:nvSpPr>
      <xdr:spPr>
        <a:xfrm>
          <a:off x="12611744" y="1837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a:extLst>
            <a:ext uri="{FF2B5EF4-FFF2-40B4-BE49-F238E27FC236}">
              <a16:creationId xmlns:a16="http://schemas.microsoft.com/office/drawing/2014/main" id="{7E959594-C0A3-4DE7-B869-3B1573B9E17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a:extLst>
            <a:ext uri="{FF2B5EF4-FFF2-40B4-BE49-F238E27FC236}">
              <a16:creationId xmlns:a16="http://schemas.microsoft.com/office/drawing/2014/main" id="{064A5F42-6782-44CD-ABA3-FD7C5622756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a:extLst>
            <a:ext uri="{FF2B5EF4-FFF2-40B4-BE49-F238E27FC236}">
              <a16:creationId xmlns:a16="http://schemas.microsoft.com/office/drawing/2014/main" id="{9D59CFC3-C81E-44B2-9C10-57E28820D56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a:extLst>
            <a:ext uri="{FF2B5EF4-FFF2-40B4-BE49-F238E27FC236}">
              <a16:creationId xmlns:a16="http://schemas.microsoft.com/office/drawing/2014/main" id="{7EDB3DC9-4353-4AAF-8DC0-C8E6CB2A6FF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a:extLst>
            <a:ext uri="{FF2B5EF4-FFF2-40B4-BE49-F238E27FC236}">
              <a16:creationId xmlns:a16="http://schemas.microsoft.com/office/drawing/2014/main" id="{B6964732-0868-42A7-AED3-BD6AEC2AD07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a:extLst>
            <a:ext uri="{FF2B5EF4-FFF2-40B4-BE49-F238E27FC236}">
              <a16:creationId xmlns:a16="http://schemas.microsoft.com/office/drawing/2014/main" id="{31064F1F-B39D-4A98-B498-AE2C9788F3C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a:extLst>
            <a:ext uri="{FF2B5EF4-FFF2-40B4-BE49-F238E27FC236}">
              <a16:creationId xmlns:a16="http://schemas.microsoft.com/office/drawing/2014/main" id="{D47B0775-0855-4175-9F1E-0123D19E686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a:extLst>
            <a:ext uri="{FF2B5EF4-FFF2-40B4-BE49-F238E27FC236}">
              <a16:creationId xmlns:a16="http://schemas.microsoft.com/office/drawing/2014/main" id="{41C8C236-812C-4A87-9657-C9A4DFB0062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a:extLst>
            <a:ext uri="{FF2B5EF4-FFF2-40B4-BE49-F238E27FC236}">
              <a16:creationId xmlns:a16="http://schemas.microsoft.com/office/drawing/2014/main" id="{D57BFEA7-C692-4210-ACDB-087D8B68787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a:extLst>
            <a:ext uri="{FF2B5EF4-FFF2-40B4-BE49-F238E27FC236}">
              <a16:creationId xmlns:a16="http://schemas.microsoft.com/office/drawing/2014/main" id="{651FA18D-7880-4268-A93E-CA8DBEB0131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5" name="直線コネクタ 804">
          <a:extLst>
            <a:ext uri="{FF2B5EF4-FFF2-40B4-BE49-F238E27FC236}">
              <a16:creationId xmlns:a16="http://schemas.microsoft.com/office/drawing/2014/main" id="{ED8C88AA-E6FC-4AAE-A67D-E75F3FAAB429}"/>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6" name="テキスト ボックス 805">
          <a:extLst>
            <a:ext uri="{FF2B5EF4-FFF2-40B4-BE49-F238E27FC236}">
              <a16:creationId xmlns:a16="http://schemas.microsoft.com/office/drawing/2014/main" id="{FCDC2ABA-7F0C-4912-9B12-58A7A5ABF2E5}"/>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7" name="直線コネクタ 806">
          <a:extLst>
            <a:ext uri="{FF2B5EF4-FFF2-40B4-BE49-F238E27FC236}">
              <a16:creationId xmlns:a16="http://schemas.microsoft.com/office/drawing/2014/main" id="{7D010036-6616-4BCB-BF6D-42760E787C3F}"/>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8" name="テキスト ボックス 807">
          <a:extLst>
            <a:ext uri="{FF2B5EF4-FFF2-40B4-BE49-F238E27FC236}">
              <a16:creationId xmlns:a16="http://schemas.microsoft.com/office/drawing/2014/main" id="{84F86111-C17D-42BD-8AC6-1D5A7D2480F2}"/>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9" name="直線コネクタ 808">
          <a:extLst>
            <a:ext uri="{FF2B5EF4-FFF2-40B4-BE49-F238E27FC236}">
              <a16:creationId xmlns:a16="http://schemas.microsoft.com/office/drawing/2014/main" id="{CC4DBCE5-3707-4B7B-88A5-FF5C55545A75}"/>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0" name="テキスト ボックス 809">
          <a:extLst>
            <a:ext uri="{FF2B5EF4-FFF2-40B4-BE49-F238E27FC236}">
              <a16:creationId xmlns:a16="http://schemas.microsoft.com/office/drawing/2014/main" id="{D922BE7A-F506-4200-BDF2-FFD950629833}"/>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1" name="直線コネクタ 810">
          <a:extLst>
            <a:ext uri="{FF2B5EF4-FFF2-40B4-BE49-F238E27FC236}">
              <a16:creationId xmlns:a16="http://schemas.microsoft.com/office/drawing/2014/main" id="{FF0CCC51-0D84-4E54-9940-FAD512F4E5B2}"/>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2" name="テキスト ボックス 811">
          <a:extLst>
            <a:ext uri="{FF2B5EF4-FFF2-40B4-BE49-F238E27FC236}">
              <a16:creationId xmlns:a16="http://schemas.microsoft.com/office/drawing/2014/main" id="{2B90D849-2369-451F-A380-3F2959B31FF1}"/>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a:extLst>
            <a:ext uri="{FF2B5EF4-FFF2-40B4-BE49-F238E27FC236}">
              <a16:creationId xmlns:a16="http://schemas.microsoft.com/office/drawing/2014/main" id="{D7255E38-1E00-4CFE-A780-3DE73BF4E49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4" name="テキスト ボックス 813">
          <a:extLst>
            <a:ext uri="{FF2B5EF4-FFF2-40B4-BE49-F238E27FC236}">
              <a16:creationId xmlns:a16="http://schemas.microsoft.com/office/drawing/2014/main" id="{9685E233-32B5-4CE9-81D2-E7B8DD8F4F6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庁舎】&#10;一人当たり面積グラフ枠">
          <a:extLst>
            <a:ext uri="{FF2B5EF4-FFF2-40B4-BE49-F238E27FC236}">
              <a16:creationId xmlns:a16="http://schemas.microsoft.com/office/drawing/2014/main" id="{6394B535-3244-4045-B66B-D62FCCADD81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149809</xdr:rowOff>
    </xdr:from>
    <xdr:to>
      <xdr:col>116</xdr:col>
      <xdr:colOff>62864</xdr:colOff>
      <xdr:row>108</xdr:row>
      <xdr:rowOff>9449</xdr:rowOff>
    </xdr:to>
    <xdr:cxnSp macro="">
      <xdr:nvCxnSpPr>
        <xdr:cNvPr id="816" name="直線コネクタ 815">
          <a:extLst>
            <a:ext uri="{FF2B5EF4-FFF2-40B4-BE49-F238E27FC236}">
              <a16:creationId xmlns:a16="http://schemas.microsoft.com/office/drawing/2014/main" id="{828D8C6C-1395-42A1-8D80-FACC47F78679}"/>
            </a:ext>
          </a:extLst>
        </xdr:cNvPr>
        <xdr:cNvCxnSpPr/>
      </xdr:nvCxnSpPr>
      <xdr:spPr>
        <a:xfrm flipV="1">
          <a:off x="22160864" y="17466259"/>
          <a:ext cx="0" cy="1059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13276</xdr:rowOff>
    </xdr:from>
    <xdr:ext cx="469744" cy="259045"/>
    <xdr:sp macro="" textlink="">
      <xdr:nvSpPr>
        <xdr:cNvPr id="817" name="【庁舎】&#10;一人当たり面積最小値テキスト">
          <a:extLst>
            <a:ext uri="{FF2B5EF4-FFF2-40B4-BE49-F238E27FC236}">
              <a16:creationId xmlns:a16="http://schemas.microsoft.com/office/drawing/2014/main" id="{B119CBCA-4043-45D8-B126-0D1C543A0FDE}"/>
            </a:ext>
          </a:extLst>
        </xdr:cNvPr>
        <xdr:cNvSpPr txBox="1"/>
      </xdr:nvSpPr>
      <xdr:spPr>
        <a:xfrm>
          <a:off x="22199600" y="1852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9449</xdr:rowOff>
    </xdr:from>
    <xdr:to>
      <xdr:col>116</xdr:col>
      <xdr:colOff>152400</xdr:colOff>
      <xdr:row>108</xdr:row>
      <xdr:rowOff>9449</xdr:rowOff>
    </xdr:to>
    <xdr:cxnSp macro="">
      <xdr:nvCxnSpPr>
        <xdr:cNvPr id="818" name="直線コネクタ 817">
          <a:extLst>
            <a:ext uri="{FF2B5EF4-FFF2-40B4-BE49-F238E27FC236}">
              <a16:creationId xmlns:a16="http://schemas.microsoft.com/office/drawing/2014/main" id="{79A9B972-32C0-4F87-803D-EF6AE88EC917}"/>
            </a:ext>
          </a:extLst>
        </xdr:cNvPr>
        <xdr:cNvCxnSpPr/>
      </xdr:nvCxnSpPr>
      <xdr:spPr>
        <a:xfrm>
          <a:off x="22072600" y="18526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96486</xdr:rowOff>
    </xdr:from>
    <xdr:ext cx="469744" cy="259045"/>
    <xdr:sp macro="" textlink="">
      <xdr:nvSpPr>
        <xdr:cNvPr id="819" name="【庁舎】&#10;一人当たり面積最大値テキスト">
          <a:extLst>
            <a:ext uri="{FF2B5EF4-FFF2-40B4-BE49-F238E27FC236}">
              <a16:creationId xmlns:a16="http://schemas.microsoft.com/office/drawing/2014/main" id="{7B7072E6-EB2D-436A-8D24-EDEFC020AA14}"/>
            </a:ext>
          </a:extLst>
        </xdr:cNvPr>
        <xdr:cNvSpPr txBox="1"/>
      </xdr:nvSpPr>
      <xdr:spPr>
        <a:xfrm>
          <a:off x="22199600" y="17241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149809</xdr:rowOff>
    </xdr:from>
    <xdr:to>
      <xdr:col>116</xdr:col>
      <xdr:colOff>152400</xdr:colOff>
      <xdr:row>101</xdr:row>
      <xdr:rowOff>149809</xdr:rowOff>
    </xdr:to>
    <xdr:cxnSp macro="">
      <xdr:nvCxnSpPr>
        <xdr:cNvPr id="820" name="直線コネクタ 819">
          <a:extLst>
            <a:ext uri="{FF2B5EF4-FFF2-40B4-BE49-F238E27FC236}">
              <a16:creationId xmlns:a16="http://schemas.microsoft.com/office/drawing/2014/main" id="{20E3BD11-F58A-437E-A036-D19292C30D7A}"/>
            </a:ext>
          </a:extLst>
        </xdr:cNvPr>
        <xdr:cNvCxnSpPr/>
      </xdr:nvCxnSpPr>
      <xdr:spPr>
        <a:xfrm>
          <a:off x="22072600" y="1746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137329</xdr:rowOff>
    </xdr:from>
    <xdr:ext cx="469744" cy="259045"/>
    <xdr:sp macro="" textlink="">
      <xdr:nvSpPr>
        <xdr:cNvPr id="821" name="【庁舎】&#10;一人当たり面積平均値テキスト">
          <a:extLst>
            <a:ext uri="{FF2B5EF4-FFF2-40B4-BE49-F238E27FC236}">
              <a16:creationId xmlns:a16="http://schemas.microsoft.com/office/drawing/2014/main" id="{630FEB80-034B-4B48-8942-04F442A704BA}"/>
            </a:ext>
          </a:extLst>
        </xdr:cNvPr>
        <xdr:cNvSpPr txBox="1"/>
      </xdr:nvSpPr>
      <xdr:spPr>
        <a:xfrm>
          <a:off x="22199600" y="18311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158902</xdr:rowOff>
    </xdr:from>
    <xdr:to>
      <xdr:col>116</xdr:col>
      <xdr:colOff>114300</xdr:colOff>
      <xdr:row>107</xdr:row>
      <xdr:rowOff>89052</xdr:rowOff>
    </xdr:to>
    <xdr:sp macro="" textlink="">
      <xdr:nvSpPr>
        <xdr:cNvPr id="822" name="フローチャート: 判断 821">
          <a:extLst>
            <a:ext uri="{FF2B5EF4-FFF2-40B4-BE49-F238E27FC236}">
              <a16:creationId xmlns:a16="http://schemas.microsoft.com/office/drawing/2014/main" id="{1881BEB8-0A46-4EC2-8A38-A76552E76080}"/>
            </a:ext>
          </a:extLst>
        </xdr:cNvPr>
        <xdr:cNvSpPr/>
      </xdr:nvSpPr>
      <xdr:spPr>
        <a:xfrm>
          <a:off x="22110700" y="183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156617</xdr:rowOff>
    </xdr:from>
    <xdr:to>
      <xdr:col>112</xdr:col>
      <xdr:colOff>38100</xdr:colOff>
      <xdr:row>107</xdr:row>
      <xdr:rowOff>86767</xdr:rowOff>
    </xdr:to>
    <xdr:sp macro="" textlink="">
      <xdr:nvSpPr>
        <xdr:cNvPr id="823" name="フローチャート: 判断 822">
          <a:extLst>
            <a:ext uri="{FF2B5EF4-FFF2-40B4-BE49-F238E27FC236}">
              <a16:creationId xmlns:a16="http://schemas.microsoft.com/office/drawing/2014/main" id="{42914838-A4B9-4F7E-8145-2422EE83D55B}"/>
            </a:ext>
          </a:extLst>
        </xdr:cNvPr>
        <xdr:cNvSpPr/>
      </xdr:nvSpPr>
      <xdr:spPr>
        <a:xfrm>
          <a:off x="21272500" y="1833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37745</xdr:rowOff>
    </xdr:from>
    <xdr:to>
      <xdr:col>107</xdr:col>
      <xdr:colOff>101600</xdr:colOff>
      <xdr:row>107</xdr:row>
      <xdr:rowOff>139345</xdr:rowOff>
    </xdr:to>
    <xdr:sp macro="" textlink="">
      <xdr:nvSpPr>
        <xdr:cNvPr id="824" name="フローチャート: 判断 823">
          <a:extLst>
            <a:ext uri="{FF2B5EF4-FFF2-40B4-BE49-F238E27FC236}">
              <a16:creationId xmlns:a16="http://schemas.microsoft.com/office/drawing/2014/main" id="{801F67E9-5415-4EE3-854A-7E3BEC454535}"/>
            </a:ext>
          </a:extLst>
        </xdr:cNvPr>
        <xdr:cNvSpPr/>
      </xdr:nvSpPr>
      <xdr:spPr>
        <a:xfrm>
          <a:off x="20383500" y="1838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44145</xdr:rowOff>
    </xdr:from>
    <xdr:to>
      <xdr:col>102</xdr:col>
      <xdr:colOff>165100</xdr:colOff>
      <xdr:row>107</xdr:row>
      <xdr:rowOff>145745</xdr:rowOff>
    </xdr:to>
    <xdr:sp macro="" textlink="">
      <xdr:nvSpPr>
        <xdr:cNvPr id="825" name="フローチャート: 判断 824">
          <a:extLst>
            <a:ext uri="{FF2B5EF4-FFF2-40B4-BE49-F238E27FC236}">
              <a16:creationId xmlns:a16="http://schemas.microsoft.com/office/drawing/2014/main" id="{D7B631AA-B57B-4C22-BF89-F6AD2DDE9A8E}"/>
            </a:ext>
          </a:extLst>
        </xdr:cNvPr>
        <xdr:cNvSpPr/>
      </xdr:nvSpPr>
      <xdr:spPr>
        <a:xfrm>
          <a:off x="19494500" y="1838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43231</xdr:rowOff>
    </xdr:from>
    <xdr:to>
      <xdr:col>98</xdr:col>
      <xdr:colOff>38100</xdr:colOff>
      <xdr:row>107</xdr:row>
      <xdr:rowOff>144831</xdr:rowOff>
    </xdr:to>
    <xdr:sp macro="" textlink="">
      <xdr:nvSpPr>
        <xdr:cNvPr id="826" name="フローチャート: 判断 825">
          <a:extLst>
            <a:ext uri="{FF2B5EF4-FFF2-40B4-BE49-F238E27FC236}">
              <a16:creationId xmlns:a16="http://schemas.microsoft.com/office/drawing/2014/main" id="{3F77BFF7-4CB1-41E0-ADCD-DCE3A00A40AE}"/>
            </a:ext>
          </a:extLst>
        </xdr:cNvPr>
        <xdr:cNvSpPr/>
      </xdr:nvSpPr>
      <xdr:spPr>
        <a:xfrm>
          <a:off x="18605500" y="1838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00BB90F0-FEBA-41CC-963E-88C3EBD12DD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71267909-11AD-4C0F-B745-96F75E14CAC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FDAC7F79-F7F8-4728-8D4E-D34D2756505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47381A33-6022-4A7B-8B5E-5F67D66C24F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796561B9-A3FB-46C5-B08E-12ECA6CD754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130099</xdr:rowOff>
    </xdr:from>
    <xdr:to>
      <xdr:col>116</xdr:col>
      <xdr:colOff>114300</xdr:colOff>
      <xdr:row>107</xdr:row>
      <xdr:rowOff>60249</xdr:rowOff>
    </xdr:to>
    <xdr:sp macro="" textlink="">
      <xdr:nvSpPr>
        <xdr:cNvPr id="832" name="楕円 831">
          <a:extLst>
            <a:ext uri="{FF2B5EF4-FFF2-40B4-BE49-F238E27FC236}">
              <a16:creationId xmlns:a16="http://schemas.microsoft.com/office/drawing/2014/main" id="{00CD9ABA-DF0C-4484-9982-F1BA47423E76}"/>
            </a:ext>
          </a:extLst>
        </xdr:cNvPr>
        <xdr:cNvSpPr/>
      </xdr:nvSpPr>
      <xdr:spPr>
        <a:xfrm>
          <a:off x="22110700" y="1830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152976</xdr:rowOff>
    </xdr:from>
    <xdr:ext cx="469744" cy="259045"/>
    <xdr:sp macro="" textlink="">
      <xdr:nvSpPr>
        <xdr:cNvPr id="833" name="【庁舎】&#10;一人当たり面積該当値テキスト">
          <a:extLst>
            <a:ext uri="{FF2B5EF4-FFF2-40B4-BE49-F238E27FC236}">
              <a16:creationId xmlns:a16="http://schemas.microsoft.com/office/drawing/2014/main" id="{59FB2E43-46B1-4EB2-B7EB-32F0B4C9CD07}"/>
            </a:ext>
          </a:extLst>
        </xdr:cNvPr>
        <xdr:cNvSpPr txBox="1"/>
      </xdr:nvSpPr>
      <xdr:spPr>
        <a:xfrm>
          <a:off x="22199600" y="1815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134671</xdr:rowOff>
    </xdr:from>
    <xdr:to>
      <xdr:col>112</xdr:col>
      <xdr:colOff>38100</xdr:colOff>
      <xdr:row>107</xdr:row>
      <xdr:rowOff>64821</xdr:rowOff>
    </xdr:to>
    <xdr:sp macro="" textlink="">
      <xdr:nvSpPr>
        <xdr:cNvPr id="834" name="楕円 833">
          <a:extLst>
            <a:ext uri="{FF2B5EF4-FFF2-40B4-BE49-F238E27FC236}">
              <a16:creationId xmlns:a16="http://schemas.microsoft.com/office/drawing/2014/main" id="{65DB84C6-47F6-445F-BEBB-8CCE9CF22222}"/>
            </a:ext>
          </a:extLst>
        </xdr:cNvPr>
        <xdr:cNvSpPr/>
      </xdr:nvSpPr>
      <xdr:spPr>
        <a:xfrm>
          <a:off x="21272500" y="1830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9449</xdr:rowOff>
    </xdr:from>
    <xdr:to>
      <xdr:col>116</xdr:col>
      <xdr:colOff>63500</xdr:colOff>
      <xdr:row>107</xdr:row>
      <xdr:rowOff>14021</xdr:rowOff>
    </xdr:to>
    <xdr:cxnSp macro="">
      <xdr:nvCxnSpPr>
        <xdr:cNvPr id="835" name="直線コネクタ 834">
          <a:extLst>
            <a:ext uri="{FF2B5EF4-FFF2-40B4-BE49-F238E27FC236}">
              <a16:creationId xmlns:a16="http://schemas.microsoft.com/office/drawing/2014/main" id="{D9952229-9ABB-4C18-9574-129D41DA86F0}"/>
            </a:ext>
          </a:extLst>
        </xdr:cNvPr>
        <xdr:cNvCxnSpPr/>
      </xdr:nvCxnSpPr>
      <xdr:spPr>
        <a:xfrm flipV="1">
          <a:off x="21323300" y="18354599"/>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138785</xdr:rowOff>
    </xdr:from>
    <xdr:to>
      <xdr:col>107</xdr:col>
      <xdr:colOff>101600</xdr:colOff>
      <xdr:row>107</xdr:row>
      <xdr:rowOff>68935</xdr:rowOff>
    </xdr:to>
    <xdr:sp macro="" textlink="">
      <xdr:nvSpPr>
        <xdr:cNvPr id="836" name="楕円 835">
          <a:extLst>
            <a:ext uri="{FF2B5EF4-FFF2-40B4-BE49-F238E27FC236}">
              <a16:creationId xmlns:a16="http://schemas.microsoft.com/office/drawing/2014/main" id="{EF0F59D3-625B-4C4A-A061-4642D8CB1562}"/>
            </a:ext>
          </a:extLst>
        </xdr:cNvPr>
        <xdr:cNvSpPr/>
      </xdr:nvSpPr>
      <xdr:spPr>
        <a:xfrm>
          <a:off x="20383500" y="1831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14021</xdr:rowOff>
    </xdr:from>
    <xdr:to>
      <xdr:col>111</xdr:col>
      <xdr:colOff>177800</xdr:colOff>
      <xdr:row>107</xdr:row>
      <xdr:rowOff>18135</xdr:rowOff>
    </xdr:to>
    <xdr:cxnSp macro="">
      <xdr:nvCxnSpPr>
        <xdr:cNvPr id="837" name="直線コネクタ 836">
          <a:extLst>
            <a:ext uri="{FF2B5EF4-FFF2-40B4-BE49-F238E27FC236}">
              <a16:creationId xmlns:a16="http://schemas.microsoft.com/office/drawing/2014/main" id="{AA9CCCB8-B846-4424-A3F2-49EC7C9B4E14}"/>
            </a:ext>
          </a:extLst>
        </xdr:cNvPr>
        <xdr:cNvCxnSpPr/>
      </xdr:nvCxnSpPr>
      <xdr:spPr>
        <a:xfrm flipV="1">
          <a:off x="20434300" y="18359171"/>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165760</xdr:rowOff>
    </xdr:from>
    <xdr:to>
      <xdr:col>102</xdr:col>
      <xdr:colOff>165100</xdr:colOff>
      <xdr:row>107</xdr:row>
      <xdr:rowOff>95910</xdr:rowOff>
    </xdr:to>
    <xdr:sp macro="" textlink="">
      <xdr:nvSpPr>
        <xdr:cNvPr id="838" name="楕円 837">
          <a:extLst>
            <a:ext uri="{FF2B5EF4-FFF2-40B4-BE49-F238E27FC236}">
              <a16:creationId xmlns:a16="http://schemas.microsoft.com/office/drawing/2014/main" id="{AF8922EF-70CF-478C-8431-67230E8AE825}"/>
            </a:ext>
          </a:extLst>
        </xdr:cNvPr>
        <xdr:cNvSpPr/>
      </xdr:nvSpPr>
      <xdr:spPr>
        <a:xfrm>
          <a:off x="19494500" y="1833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18135</xdr:rowOff>
    </xdr:from>
    <xdr:to>
      <xdr:col>107</xdr:col>
      <xdr:colOff>50800</xdr:colOff>
      <xdr:row>107</xdr:row>
      <xdr:rowOff>45110</xdr:rowOff>
    </xdr:to>
    <xdr:cxnSp macro="">
      <xdr:nvCxnSpPr>
        <xdr:cNvPr id="839" name="直線コネクタ 838">
          <a:extLst>
            <a:ext uri="{FF2B5EF4-FFF2-40B4-BE49-F238E27FC236}">
              <a16:creationId xmlns:a16="http://schemas.microsoft.com/office/drawing/2014/main" id="{A57BAA58-DF7C-4B9B-A247-B5A39EA390FF}"/>
            </a:ext>
          </a:extLst>
        </xdr:cNvPr>
        <xdr:cNvCxnSpPr/>
      </xdr:nvCxnSpPr>
      <xdr:spPr>
        <a:xfrm flipV="1">
          <a:off x="19545300" y="18363285"/>
          <a:ext cx="8890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168960</xdr:rowOff>
    </xdr:from>
    <xdr:to>
      <xdr:col>98</xdr:col>
      <xdr:colOff>38100</xdr:colOff>
      <xdr:row>107</xdr:row>
      <xdr:rowOff>99110</xdr:rowOff>
    </xdr:to>
    <xdr:sp macro="" textlink="">
      <xdr:nvSpPr>
        <xdr:cNvPr id="840" name="楕円 839">
          <a:extLst>
            <a:ext uri="{FF2B5EF4-FFF2-40B4-BE49-F238E27FC236}">
              <a16:creationId xmlns:a16="http://schemas.microsoft.com/office/drawing/2014/main" id="{A5C2D2F4-BE6A-4207-B345-4EAD68A21468}"/>
            </a:ext>
          </a:extLst>
        </xdr:cNvPr>
        <xdr:cNvSpPr/>
      </xdr:nvSpPr>
      <xdr:spPr>
        <a:xfrm>
          <a:off x="18605500" y="183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45110</xdr:rowOff>
    </xdr:from>
    <xdr:to>
      <xdr:col>102</xdr:col>
      <xdr:colOff>114300</xdr:colOff>
      <xdr:row>107</xdr:row>
      <xdr:rowOff>48310</xdr:rowOff>
    </xdr:to>
    <xdr:cxnSp macro="">
      <xdr:nvCxnSpPr>
        <xdr:cNvPr id="841" name="直線コネクタ 840">
          <a:extLst>
            <a:ext uri="{FF2B5EF4-FFF2-40B4-BE49-F238E27FC236}">
              <a16:creationId xmlns:a16="http://schemas.microsoft.com/office/drawing/2014/main" id="{2F49F4DB-7C75-4951-95F4-C5954455CA98}"/>
            </a:ext>
          </a:extLst>
        </xdr:cNvPr>
        <xdr:cNvCxnSpPr/>
      </xdr:nvCxnSpPr>
      <xdr:spPr>
        <a:xfrm flipV="1">
          <a:off x="18656300" y="18390260"/>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77894</xdr:rowOff>
    </xdr:from>
    <xdr:ext cx="469744" cy="259045"/>
    <xdr:sp macro="" textlink="">
      <xdr:nvSpPr>
        <xdr:cNvPr id="842" name="n_1aveValue【庁舎】&#10;一人当たり面積">
          <a:extLst>
            <a:ext uri="{FF2B5EF4-FFF2-40B4-BE49-F238E27FC236}">
              <a16:creationId xmlns:a16="http://schemas.microsoft.com/office/drawing/2014/main" id="{FA88E0D4-5F1E-43D3-8E36-D7A74CC84AD3}"/>
            </a:ext>
          </a:extLst>
        </xdr:cNvPr>
        <xdr:cNvSpPr txBox="1"/>
      </xdr:nvSpPr>
      <xdr:spPr>
        <a:xfrm>
          <a:off x="21075727" y="18423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130472</xdr:rowOff>
    </xdr:from>
    <xdr:ext cx="469744" cy="259045"/>
    <xdr:sp macro="" textlink="">
      <xdr:nvSpPr>
        <xdr:cNvPr id="843" name="n_2aveValue【庁舎】&#10;一人当たり面積">
          <a:extLst>
            <a:ext uri="{FF2B5EF4-FFF2-40B4-BE49-F238E27FC236}">
              <a16:creationId xmlns:a16="http://schemas.microsoft.com/office/drawing/2014/main" id="{4E037946-9D09-4C35-9C73-552E3C68ABE5}"/>
            </a:ext>
          </a:extLst>
        </xdr:cNvPr>
        <xdr:cNvSpPr txBox="1"/>
      </xdr:nvSpPr>
      <xdr:spPr>
        <a:xfrm>
          <a:off x="20199427" y="1847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136872</xdr:rowOff>
    </xdr:from>
    <xdr:ext cx="469744" cy="259045"/>
    <xdr:sp macro="" textlink="">
      <xdr:nvSpPr>
        <xdr:cNvPr id="844" name="n_3aveValue【庁舎】&#10;一人当たり面積">
          <a:extLst>
            <a:ext uri="{FF2B5EF4-FFF2-40B4-BE49-F238E27FC236}">
              <a16:creationId xmlns:a16="http://schemas.microsoft.com/office/drawing/2014/main" id="{C95AD572-E880-417B-9086-34343384B184}"/>
            </a:ext>
          </a:extLst>
        </xdr:cNvPr>
        <xdr:cNvSpPr txBox="1"/>
      </xdr:nvSpPr>
      <xdr:spPr>
        <a:xfrm>
          <a:off x="19310427" y="18482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135958</xdr:rowOff>
    </xdr:from>
    <xdr:ext cx="469744" cy="259045"/>
    <xdr:sp macro="" textlink="">
      <xdr:nvSpPr>
        <xdr:cNvPr id="845" name="n_4aveValue【庁舎】&#10;一人当たり面積">
          <a:extLst>
            <a:ext uri="{FF2B5EF4-FFF2-40B4-BE49-F238E27FC236}">
              <a16:creationId xmlns:a16="http://schemas.microsoft.com/office/drawing/2014/main" id="{66DECF3E-AFEB-4FEF-B464-254A0F727CBD}"/>
            </a:ext>
          </a:extLst>
        </xdr:cNvPr>
        <xdr:cNvSpPr txBox="1"/>
      </xdr:nvSpPr>
      <xdr:spPr>
        <a:xfrm>
          <a:off x="18421427" y="18481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81348</xdr:rowOff>
    </xdr:from>
    <xdr:ext cx="469744" cy="259045"/>
    <xdr:sp macro="" textlink="">
      <xdr:nvSpPr>
        <xdr:cNvPr id="846" name="n_1mainValue【庁舎】&#10;一人当たり面積">
          <a:extLst>
            <a:ext uri="{FF2B5EF4-FFF2-40B4-BE49-F238E27FC236}">
              <a16:creationId xmlns:a16="http://schemas.microsoft.com/office/drawing/2014/main" id="{14C41E7D-3F97-4819-ABC4-75CAF231211C}"/>
            </a:ext>
          </a:extLst>
        </xdr:cNvPr>
        <xdr:cNvSpPr txBox="1"/>
      </xdr:nvSpPr>
      <xdr:spPr>
        <a:xfrm>
          <a:off x="21075727" y="18083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85462</xdr:rowOff>
    </xdr:from>
    <xdr:ext cx="469744" cy="259045"/>
    <xdr:sp macro="" textlink="">
      <xdr:nvSpPr>
        <xdr:cNvPr id="847" name="n_2mainValue【庁舎】&#10;一人当たり面積">
          <a:extLst>
            <a:ext uri="{FF2B5EF4-FFF2-40B4-BE49-F238E27FC236}">
              <a16:creationId xmlns:a16="http://schemas.microsoft.com/office/drawing/2014/main" id="{141642CC-0D15-49B9-8BBD-34937AACE087}"/>
            </a:ext>
          </a:extLst>
        </xdr:cNvPr>
        <xdr:cNvSpPr txBox="1"/>
      </xdr:nvSpPr>
      <xdr:spPr>
        <a:xfrm>
          <a:off x="20199427" y="1808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112437</xdr:rowOff>
    </xdr:from>
    <xdr:ext cx="469744" cy="259045"/>
    <xdr:sp macro="" textlink="">
      <xdr:nvSpPr>
        <xdr:cNvPr id="848" name="n_3mainValue【庁舎】&#10;一人当たり面積">
          <a:extLst>
            <a:ext uri="{FF2B5EF4-FFF2-40B4-BE49-F238E27FC236}">
              <a16:creationId xmlns:a16="http://schemas.microsoft.com/office/drawing/2014/main" id="{383DD0E0-4519-4204-A373-99830C943ED0}"/>
            </a:ext>
          </a:extLst>
        </xdr:cNvPr>
        <xdr:cNvSpPr txBox="1"/>
      </xdr:nvSpPr>
      <xdr:spPr>
        <a:xfrm>
          <a:off x="19310427" y="1811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115637</xdr:rowOff>
    </xdr:from>
    <xdr:ext cx="469744" cy="259045"/>
    <xdr:sp macro="" textlink="">
      <xdr:nvSpPr>
        <xdr:cNvPr id="849" name="n_4mainValue【庁舎】&#10;一人当たり面積">
          <a:extLst>
            <a:ext uri="{FF2B5EF4-FFF2-40B4-BE49-F238E27FC236}">
              <a16:creationId xmlns:a16="http://schemas.microsoft.com/office/drawing/2014/main" id="{9ED1DC65-2C47-4663-884B-4DB57ACE85C4}"/>
            </a:ext>
          </a:extLst>
        </xdr:cNvPr>
        <xdr:cNvSpPr txBox="1"/>
      </xdr:nvSpPr>
      <xdr:spPr>
        <a:xfrm>
          <a:off x="18421427" y="1811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a:extLst>
            <a:ext uri="{FF2B5EF4-FFF2-40B4-BE49-F238E27FC236}">
              <a16:creationId xmlns:a16="http://schemas.microsoft.com/office/drawing/2014/main" id="{22100A9A-23A8-45D4-A283-E8A2EA2E144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a:extLst>
            <a:ext uri="{FF2B5EF4-FFF2-40B4-BE49-F238E27FC236}">
              <a16:creationId xmlns:a16="http://schemas.microsoft.com/office/drawing/2014/main" id="{E3089F2D-6856-4EBF-AAE4-0A823B78150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a:extLst>
            <a:ext uri="{FF2B5EF4-FFF2-40B4-BE49-F238E27FC236}">
              <a16:creationId xmlns:a16="http://schemas.microsoft.com/office/drawing/2014/main" id="{37DB5F9B-5488-46B0-8AC2-6D6701C0E9D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類似団体と比較して特に有形固定資産減価償却率が高くなっている施設は、一般廃棄物処理施設、体育館・プール、庁舎であり、特に低くなっている施設は、消防施設である。 </a:t>
          </a:r>
        </a:p>
        <a:p>
          <a:r>
            <a:rPr kumimoji="1" lang="ja-JP" altLang="en-US" sz="1300">
              <a:latin typeface="ＭＳ Ｐゴシック" panose="020B0600070205080204" pitchFamily="50" charset="-128"/>
              <a:ea typeface="ＭＳ Ｐゴシック" panose="020B0600070205080204" pitchFamily="50" charset="-128"/>
            </a:rPr>
            <a:t>体育館・プールについては、令和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年度には三方プールと勤労者体育館を除却する計画があるため、有形固定資産減価償却率は今後減少していくものと思われる。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福井県若狭町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14,131
14,042
178.49
13,500,520
12,516,665
938,101
6,568,059
10,066,765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14.8
77.2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000" b="0" i="0" baseline="0">
              <a:solidFill>
                <a:schemeClr val="dk1"/>
              </a:solidFill>
              <a:effectLst/>
              <a:latin typeface="+mn-lt"/>
              <a:ea typeface="+mn-ea"/>
              <a:cs typeface="+mn-cs"/>
            </a:rPr>
            <a:t>人口減少や少子高齢化、町税収入の伸び悩みなどの要因から、自主財源に乏しい状況が続き、類似団体平均、全国平均、福井県平均を下回っている状況は変わっていない。</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　収入面での見通しは大きな向上は見込めず、これまで推進してきた若狭町行財政改革プランに基づく、「歳入に見合った歳出」を念頭に歳出削減に努めていく。</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　限られた財源のなかで、「定住促進」と「住民自治」を推進するために、施策の重点と行政運営の効率化を更に進め、財政の健全化を図る。</a:t>
          </a:r>
          <a:endParaRPr lang="ja-JP" altLang="ja-JP" sz="1000">
            <a:effectLst/>
          </a:endParaRPr>
        </a:p>
        <a:p>
          <a:endParaRPr kumimoji="1" lang="ja-JP" altLang="en-US" sz="1000">
            <a:latin typeface="游ゴシック" panose="020B0400000000000000" pitchFamily="50" charset="-128"/>
            <a:ea typeface="游ゴシック" panose="020B0400000000000000"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77410</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49610"/>
          <a:ext cx="0" cy="1367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163787</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77410</xdr:rowOff>
    </xdr:from>
    <xdr:to>
      <xdr:col>24</xdr:col>
      <xdr:colOff>12700</xdr:colOff>
      <xdr:row>36</xdr:row>
      <xdr:rowOff>77410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95250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106032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35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89505</xdr:rowOff>
    </xdr:from>
    <xdr:to>
      <xdr:col>23</xdr:col>
      <xdr:colOff>184150</xdr:colOff>
      <xdr:row>43</xdr:row>
      <xdr:rowOff>19655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83759</xdr:rowOff>
    </xdr:from>
    <xdr:to>
      <xdr:col>19</xdr:col>
      <xdr:colOff>133350</xdr:colOff>
      <xdr:row>43</xdr:row>
      <xdr:rowOff>95250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4561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66524</xdr:rowOff>
    </xdr:from>
    <xdr:to>
      <xdr:col>19</xdr:col>
      <xdr:colOff>184150</xdr:colOff>
      <xdr:row>42</xdr:row>
      <xdr:rowOff>168124</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6851</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3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83759</xdr:rowOff>
    </xdr:from>
    <xdr:to>
      <xdr:col>15</xdr:col>
      <xdr:colOff>82550</xdr:colOff>
      <xdr:row>43</xdr:row>
      <xdr:rowOff>83759</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4561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83759</xdr:rowOff>
    </xdr:from>
    <xdr:to>
      <xdr:col>11</xdr:col>
      <xdr:colOff>31750</xdr:colOff>
      <xdr:row>43</xdr:row>
      <xdr:rowOff>83759</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4561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134559</xdr:rowOff>
    </xdr:from>
    <xdr:to>
      <xdr:col>11</xdr:col>
      <xdr:colOff>82550</xdr:colOff>
      <xdr:row>42</xdr:row>
      <xdr:rowOff>64709</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74886</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32959</xdr:rowOff>
    </xdr:from>
    <xdr:to>
      <xdr:col>15</xdr:col>
      <xdr:colOff>133350</xdr:colOff>
      <xdr:row>43</xdr:row>
      <xdr:rowOff>134559</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119336</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32959</xdr:rowOff>
    </xdr:from>
    <xdr:to>
      <xdr:col>11</xdr:col>
      <xdr:colOff>82550</xdr:colOff>
      <xdr:row>43</xdr:row>
      <xdr:rowOff>134559</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119336</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32959</xdr:rowOff>
    </xdr:from>
    <xdr:to>
      <xdr:col>7</xdr:col>
      <xdr:colOff>31750</xdr:colOff>
      <xdr:row>43</xdr:row>
      <xdr:rowOff>134559</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119336</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950" b="0" i="0" baseline="0">
              <a:solidFill>
                <a:schemeClr val="dk1"/>
              </a:solidFill>
              <a:effectLst/>
              <a:latin typeface="+mn-lt"/>
              <a:ea typeface="+mn-ea"/>
              <a:cs typeface="+mn-cs"/>
            </a:rPr>
            <a:t>経常支出の増加伸率０．２％に対し、経常収入等の伸率が５．２％に増加したことで、経常収支比率が前年度比△４．１％下降した。地方交付税・地方税交付金の増収、臨時財政対策債の発行増が主な要因と考えられる。</a:t>
          </a:r>
          <a:endParaRPr lang="ja-JP" altLang="ja-JP" sz="950">
            <a:effectLst/>
          </a:endParaRPr>
        </a:p>
        <a:p>
          <a:pPr eaLnBrk="1" fontAlgn="auto" latinLnBrk="0" hangingPunct="1"/>
          <a:r>
            <a:rPr kumimoji="1" lang="ja-JP" altLang="ja-JP" sz="950" b="0" i="0" baseline="0">
              <a:solidFill>
                <a:schemeClr val="dk1"/>
              </a:solidFill>
              <a:effectLst/>
              <a:latin typeface="+mn-lt"/>
              <a:ea typeface="+mn-ea"/>
              <a:cs typeface="+mn-cs"/>
            </a:rPr>
            <a:t>　町を取り巻く経済状況は依然として厳しく、安易な収入増加は見込みにくいことから、経常的経費の削減に向けて、事務事業等の精査による物件費や補助費の削減、適正な定員管理による人件費の削減に努めていく。</a:t>
          </a:r>
          <a:endParaRPr lang="ja-JP" altLang="ja-JP" sz="950">
            <a:effectLst/>
          </a:endParaRPr>
        </a:p>
        <a:p>
          <a:pPr eaLnBrk="1" fontAlgn="auto" latinLnBrk="0" hangingPunct="1"/>
          <a:r>
            <a:rPr kumimoji="1" lang="ja-JP" altLang="ja-JP" sz="950" b="0" i="0" baseline="0">
              <a:solidFill>
                <a:schemeClr val="dk1"/>
              </a:solidFill>
              <a:effectLst/>
              <a:latin typeface="+mn-lt"/>
              <a:ea typeface="+mn-ea"/>
              <a:cs typeface="+mn-cs"/>
            </a:rPr>
            <a:t>　このほか、事業費の大きいハード事業に関しては、財政状況を鑑みながら、計画的な展開を図るとともに、実質公債費比率推移も見据えた計画的な地方債の発行に努める。</a:t>
          </a:r>
          <a:endParaRPr lang="ja-JP" altLang="ja-JP" sz="95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69088</xdr:rowOff>
    </xdr:from>
    <xdr:to>
      <xdr:col>23</xdr:col>
      <xdr:colOff>133350</xdr:colOff>
      <xdr:row>67</xdr:row>
      <xdr:rowOff>12446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1318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155465</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5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69088</xdr:rowOff>
    </xdr:from>
    <xdr:to>
      <xdr:col>24</xdr:col>
      <xdr:colOff>12700</xdr:colOff>
      <xdr:row>58</xdr:row>
      <xdr:rowOff>69088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1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92710</xdr:rowOff>
    </xdr:from>
    <xdr:to>
      <xdr:col>23</xdr:col>
      <xdr:colOff>133350</xdr:colOff>
      <xdr:row>63</xdr:row>
      <xdr:rowOff>119126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722610"/>
          <a:ext cx="8382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52595</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682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80518</xdr:rowOff>
    </xdr:from>
    <xdr:to>
      <xdr:col>23</xdr:col>
      <xdr:colOff>184150</xdr:colOff>
      <xdr:row>63</xdr:row>
      <xdr:rowOff>10668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119126</xdr:rowOff>
    </xdr:from>
    <xdr:to>
      <xdr:col>19</xdr:col>
      <xdr:colOff>133350</xdr:colOff>
      <xdr:row>64</xdr:row>
      <xdr:rowOff>102108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920476"/>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164846</xdr:rowOff>
    </xdr:from>
    <xdr:to>
      <xdr:col>19</xdr:col>
      <xdr:colOff>184150</xdr:colOff>
      <xdr:row>64</xdr:row>
      <xdr:rowOff>94996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79773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052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10414</xdr:rowOff>
    </xdr:from>
    <xdr:to>
      <xdr:col>15</xdr:col>
      <xdr:colOff>82550</xdr:colOff>
      <xdr:row>64</xdr:row>
      <xdr:rowOff>102108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983214"/>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46482</xdr:rowOff>
    </xdr:from>
    <xdr:to>
      <xdr:col>15</xdr:col>
      <xdr:colOff>133350</xdr:colOff>
      <xdr:row>64</xdr:row>
      <xdr:rowOff>148082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158259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78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10414</xdr:rowOff>
    </xdr:from>
    <xdr:to>
      <xdr:col>11</xdr:col>
      <xdr:colOff>31750</xdr:colOff>
      <xdr:row>64</xdr:row>
      <xdr:rowOff>53848</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098321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103903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164846</xdr:rowOff>
    </xdr:from>
    <xdr:to>
      <xdr:col>7</xdr:col>
      <xdr:colOff>31750</xdr:colOff>
      <xdr:row>64</xdr:row>
      <xdr:rowOff>94996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105173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73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58437</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68326</xdr:rowOff>
    </xdr:from>
    <xdr:to>
      <xdr:col>19</xdr:col>
      <xdr:colOff>184150</xdr:colOff>
      <xdr:row>63</xdr:row>
      <xdr:rowOff>169926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8653</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63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51308</xdr:rowOff>
    </xdr:from>
    <xdr:to>
      <xdr:col>15</xdr:col>
      <xdr:colOff>133350</xdr:colOff>
      <xdr:row>64</xdr:row>
      <xdr:rowOff>152908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137685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131064</xdr:rowOff>
    </xdr:from>
    <xdr:to>
      <xdr:col>11</xdr:col>
      <xdr:colOff>82550</xdr:colOff>
      <xdr:row>64</xdr:row>
      <xdr:rowOff>61214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71391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70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3048</xdr:rowOff>
    </xdr:from>
    <xdr:to>
      <xdr:col>7</xdr:col>
      <xdr:colOff>31750</xdr:colOff>
      <xdr:row>64</xdr:row>
      <xdr:rowOff>104648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89425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06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[237,487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物件費の経常収支比率に占める割合は類似団体を下回っているものの、人口に対する職員数の割合が類似団体と比較して高いことや、分庁方式による庁舎運営、出先機関に係る物件費は高い水準で推移している。</a:t>
          </a:r>
          <a:endParaRPr lang="ja-JP" altLang="ja-JP" sz="1100">
            <a:effectLst/>
          </a:endParaRPr>
        </a:p>
        <a:p>
          <a:pPr eaLnBrk="1" fontAlgn="auto" latinLnBrk="0" hangingPunct="1"/>
          <a:r>
            <a:rPr kumimoji="1" lang="ja-JP" altLang="ja-JP" sz="1100" b="0" i="0" baseline="0">
              <a:solidFill>
                <a:schemeClr val="dk1"/>
              </a:solidFill>
              <a:effectLst/>
              <a:latin typeface="+mn-lt"/>
              <a:ea typeface="+mn-ea"/>
              <a:cs typeface="+mn-cs"/>
            </a:rPr>
            <a:t>　職員数、総人件費については、計画的な定員管理を着実に実行していくことにより抑制していく。</a:t>
          </a:r>
          <a:endParaRPr lang="ja-JP" altLang="ja-JP" sz="1100">
            <a:effectLst/>
          </a:endParaRPr>
        </a:p>
        <a:p>
          <a:pPr eaLnBrk="1" fontAlgn="auto" latinLnBrk="0" hangingPunct="1"/>
          <a:r>
            <a:rPr kumimoji="1" lang="ja-JP" altLang="ja-JP" sz="1100" b="0" i="0" baseline="0">
              <a:solidFill>
                <a:schemeClr val="dk1"/>
              </a:solidFill>
              <a:effectLst/>
              <a:latin typeface="+mn-lt"/>
              <a:ea typeface="+mn-ea"/>
              <a:cs typeface="+mn-cs"/>
            </a:rPr>
            <a:t>　今後は、庁舎の在り方や施設の統廃合・民営化を検討し、効率的かつ効果的な行政運営に努める。</a:t>
          </a:r>
          <a:endParaRPr lang="ja-JP" altLang="ja-JP" sz="11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98433</xdr:rowOff>
    </xdr:from>
    <xdr:to>
      <xdr:col>23</xdr:col>
      <xdr:colOff>133350</xdr:colOff>
      <xdr:row>88</xdr:row>
      <xdr:rowOff>158104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814433"/>
          <a:ext cx="0" cy="1431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130181</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21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158104</xdr:rowOff>
    </xdr:from>
    <xdr:to>
      <xdr:col>24</xdr:col>
      <xdr:colOff>12700</xdr:colOff>
      <xdr:row>88</xdr:row>
      <xdr:rowOff>158104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245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13360</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55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98433</xdr:rowOff>
    </xdr:from>
    <xdr:to>
      <xdr:col>24</xdr:col>
      <xdr:colOff>12700</xdr:colOff>
      <xdr:row>80</xdr:row>
      <xdr:rowOff>98433</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81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156304</xdr:rowOff>
    </xdr:from>
    <xdr:to>
      <xdr:col>23</xdr:col>
      <xdr:colOff>133350</xdr:colOff>
      <xdr:row>82</xdr:row>
      <xdr:rowOff>158252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215204"/>
          <a:ext cx="838200" cy="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9230</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38966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164153</xdr:rowOff>
    </xdr:from>
    <xdr:to>
      <xdr:col>23</xdr:col>
      <xdr:colOff>184150</xdr:colOff>
      <xdr:row>82</xdr:row>
      <xdr:rowOff>94303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05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23369</xdr:rowOff>
    </xdr:from>
    <xdr:to>
      <xdr:col>19</xdr:col>
      <xdr:colOff>133350</xdr:colOff>
      <xdr:row>82</xdr:row>
      <xdr:rowOff>156304</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082269"/>
          <a:ext cx="889000" cy="13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153208</xdr:rowOff>
    </xdr:from>
    <xdr:to>
      <xdr:col>19</xdr:col>
      <xdr:colOff>184150</xdr:colOff>
      <xdr:row>82</xdr:row>
      <xdr:rowOff>83358</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93535</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3809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2310</xdr:rowOff>
    </xdr:from>
    <xdr:to>
      <xdr:col>15</xdr:col>
      <xdr:colOff>82550</xdr:colOff>
      <xdr:row>82</xdr:row>
      <xdr:rowOff>23369</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4061210"/>
          <a:ext cx="889000" cy="2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24358</xdr:rowOff>
    </xdr:from>
    <xdr:to>
      <xdr:col>15</xdr:col>
      <xdr:colOff>133350</xdr:colOff>
      <xdr:row>81</xdr:row>
      <xdr:rowOff>125958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391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136135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368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166618</xdr:rowOff>
    </xdr:from>
    <xdr:to>
      <xdr:col>11</xdr:col>
      <xdr:colOff>31750</xdr:colOff>
      <xdr:row>82</xdr:row>
      <xdr:rowOff>2310</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4054068"/>
          <a:ext cx="889000" cy="7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54442</xdr:rowOff>
    </xdr:from>
    <xdr:to>
      <xdr:col>11</xdr:col>
      <xdr:colOff>82550</xdr:colOff>
      <xdr:row>81</xdr:row>
      <xdr:rowOff>156042</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394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166219</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371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167621</xdr:rowOff>
    </xdr:from>
    <xdr:to>
      <xdr:col>7</xdr:col>
      <xdr:colOff>31750</xdr:colOff>
      <xdr:row>81</xdr:row>
      <xdr:rowOff>97771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3883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107948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3652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107452</xdr:rowOff>
    </xdr:from>
    <xdr:to>
      <xdr:col>23</xdr:col>
      <xdr:colOff>184150</xdr:colOff>
      <xdr:row>83</xdr:row>
      <xdr:rowOff>37602</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16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79529</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41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105504</xdr:rowOff>
    </xdr:from>
    <xdr:to>
      <xdr:col>19</xdr:col>
      <xdr:colOff>184150</xdr:colOff>
      <xdr:row>83</xdr:row>
      <xdr:rowOff>35654</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16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20431</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4250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144019</xdr:rowOff>
    </xdr:from>
    <xdr:to>
      <xdr:col>15</xdr:col>
      <xdr:colOff>133350</xdr:colOff>
      <xdr:row>82</xdr:row>
      <xdr:rowOff>74169</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03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58946</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411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122960</xdr:rowOff>
    </xdr:from>
    <xdr:to>
      <xdr:col>11</xdr:col>
      <xdr:colOff>82550</xdr:colOff>
      <xdr:row>82</xdr:row>
      <xdr:rowOff>53110</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401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37887</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409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115818</xdr:rowOff>
    </xdr:from>
    <xdr:to>
      <xdr:col>7</xdr:col>
      <xdr:colOff>31750</xdr:colOff>
      <xdr:row>82</xdr:row>
      <xdr:rowOff>45968</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400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30745</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408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類似団体と比較しても依然として低い水準にある。</a:t>
          </a:r>
          <a:endParaRPr lang="ja-JP" altLang="ja-JP" sz="1100">
            <a:effectLst/>
          </a:endParaRPr>
        </a:p>
        <a:p>
          <a:pPr eaLnBrk="1" fontAlgn="auto" latinLnBrk="0" hangingPunct="1"/>
          <a:r>
            <a:rPr kumimoji="1" lang="ja-JP" altLang="ja-JP" sz="1100" b="0" i="0" baseline="0">
              <a:solidFill>
                <a:schemeClr val="dk1"/>
              </a:solidFill>
              <a:effectLst/>
              <a:latin typeface="+mn-lt"/>
              <a:ea typeface="+mn-ea"/>
              <a:cs typeface="+mn-cs"/>
            </a:rPr>
            <a:t>　人件費が高い定年退職者等が多い中でも、人件費が低い新規採用者を抑制していることが要因である。</a:t>
          </a:r>
          <a:endParaRPr lang="ja-JP" altLang="ja-JP" sz="1100">
            <a:effectLst/>
          </a:endParaRPr>
        </a:p>
        <a:p>
          <a:pPr eaLnBrk="1" fontAlgn="auto" latinLnBrk="0" hangingPunct="1"/>
          <a:r>
            <a:rPr kumimoji="1" lang="ja-JP" altLang="ja-JP" sz="1100" b="0" i="0" baseline="0">
              <a:solidFill>
                <a:schemeClr val="dk1"/>
              </a:solidFill>
              <a:effectLst/>
              <a:latin typeface="+mn-lt"/>
              <a:ea typeface="+mn-ea"/>
              <a:cs typeface="+mn-cs"/>
            </a:rPr>
            <a:t>　財政状況が年々厳しくなるなか、引き続き計画的な職員採用による職員数の削減を含め、年齢構成のバランスがとれた職員数となるよう定員管理を徹底していく。</a:t>
          </a:r>
          <a:endParaRPr lang="ja-JP" altLang="ja-JP" sz="11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50043"/>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6955</xdr:rowOff>
    </xdr:from>
    <xdr:to>
      <xdr:col>81</xdr:col>
      <xdr:colOff>44450</xdr:colOff>
      <xdr:row>83</xdr:row>
      <xdr:rowOff>6955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2373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159856</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733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6955</xdr:rowOff>
    </xdr:from>
    <xdr:to>
      <xdr:col>77</xdr:col>
      <xdr:colOff>44450</xdr:colOff>
      <xdr:row>83</xdr:row>
      <xdr:rowOff>29936</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4237305"/>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29936</xdr:rowOff>
    </xdr:from>
    <xdr:to>
      <xdr:col>72</xdr:col>
      <xdr:colOff>203200</xdr:colOff>
      <xdr:row>83</xdr:row>
      <xdr:rowOff>110368</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260286"/>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85271</xdr:rowOff>
    </xdr:from>
    <xdr:to>
      <xdr:col>73</xdr:col>
      <xdr:colOff>44450</xdr:colOff>
      <xdr:row>87</xdr:row>
      <xdr:rowOff>15421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110368</xdr:rowOff>
    </xdr:from>
    <xdr:to>
      <xdr:col>68</xdr:col>
      <xdr:colOff>152400</xdr:colOff>
      <xdr:row>83</xdr:row>
      <xdr:rowOff>110368</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3407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119743</xdr:rowOff>
    </xdr:from>
    <xdr:to>
      <xdr:col>68</xdr:col>
      <xdr:colOff>203200</xdr:colOff>
      <xdr:row>87</xdr:row>
      <xdr:rowOff>49893</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34670</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119743</xdr:rowOff>
    </xdr:from>
    <xdr:to>
      <xdr:col>64</xdr:col>
      <xdr:colOff>152400</xdr:colOff>
      <xdr:row>87</xdr:row>
      <xdr:rowOff>49893</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34670</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127605</xdr:rowOff>
    </xdr:from>
    <xdr:to>
      <xdr:col>81</xdr:col>
      <xdr:colOff>95250</xdr:colOff>
      <xdr:row>83</xdr:row>
      <xdr:rowOff>57755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18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144132</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031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127605</xdr:rowOff>
    </xdr:from>
    <xdr:to>
      <xdr:col>77</xdr:col>
      <xdr:colOff>95250</xdr:colOff>
      <xdr:row>83</xdr:row>
      <xdr:rowOff>57755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18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67932</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3955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150586</xdr:rowOff>
    </xdr:from>
    <xdr:to>
      <xdr:col>73</xdr:col>
      <xdr:colOff>44450</xdr:colOff>
      <xdr:row>83</xdr:row>
      <xdr:rowOff>80736</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90913</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397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59568</xdr:rowOff>
    </xdr:from>
    <xdr:to>
      <xdr:col>68</xdr:col>
      <xdr:colOff>203200</xdr:colOff>
      <xdr:row>83</xdr:row>
      <xdr:rowOff>161168</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171345</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058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59568</xdr:rowOff>
    </xdr:from>
    <xdr:to>
      <xdr:col>64</xdr:col>
      <xdr:colOff>152400</xdr:colOff>
      <xdr:row>83</xdr:row>
      <xdr:rowOff>161168</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171345</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058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行財政改革の集中改革プランに基づき、事業の民営化などを含め、退職者の補充を抑制するなどしながら、職員数の削減を図ってきたが、合併の影響や既存の出先機関の存続等により類似団体を上回っている。</a:t>
          </a:r>
          <a:endParaRPr lang="ja-JP" altLang="ja-JP" sz="1100">
            <a:effectLst/>
          </a:endParaRPr>
        </a:p>
        <a:p>
          <a:pPr eaLnBrk="1" fontAlgn="auto" latinLnBrk="0" hangingPunct="1"/>
          <a:r>
            <a:rPr kumimoji="1" lang="ja-JP" altLang="ja-JP" sz="1100" b="0" i="0" baseline="0">
              <a:solidFill>
                <a:schemeClr val="dk1"/>
              </a:solidFill>
              <a:effectLst/>
              <a:latin typeface="+mn-lt"/>
              <a:ea typeface="+mn-ea"/>
              <a:cs typeface="+mn-cs"/>
            </a:rPr>
            <a:t>　今後も、更に公共施設の民間委託の拡大、庁舎・保育所・学校等の統廃合を検討しながら、計画的な職員採用により職員数の削減に努める。</a:t>
          </a:r>
          <a:endParaRPr lang="ja-JP" altLang="ja-JP" sz="11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78969</xdr:rowOff>
    </xdr:from>
    <xdr:to>
      <xdr:col>81</xdr:col>
      <xdr:colOff>44450</xdr:colOff>
      <xdr:row>67</xdr:row>
      <xdr:rowOff>62636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365969"/>
          <a:ext cx="0" cy="11838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34713</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2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62636</xdr:rowOff>
    </xdr:from>
    <xdr:to>
      <xdr:col>81</xdr:col>
      <xdr:colOff>133350</xdr:colOff>
      <xdr:row>67</xdr:row>
      <xdr:rowOff>62636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4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165346</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1010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78969</xdr:rowOff>
    </xdr:from>
    <xdr:to>
      <xdr:col>81</xdr:col>
      <xdr:colOff>133350</xdr:colOff>
      <xdr:row>60</xdr:row>
      <xdr:rowOff>78969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36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63271</xdr:rowOff>
    </xdr:from>
    <xdr:to>
      <xdr:col>81</xdr:col>
      <xdr:colOff>44450</xdr:colOff>
      <xdr:row>62</xdr:row>
      <xdr:rowOff>76302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693171"/>
          <a:ext cx="838200" cy="1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92829</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379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76302</xdr:rowOff>
    </xdr:from>
    <xdr:to>
      <xdr:col>81</xdr:col>
      <xdr:colOff>95250</xdr:colOff>
      <xdr:row>62</xdr:row>
      <xdr:rowOff>6452</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59410</xdr:rowOff>
    </xdr:from>
    <xdr:to>
      <xdr:col>77</xdr:col>
      <xdr:colOff>44450</xdr:colOff>
      <xdr:row>62</xdr:row>
      <xdr:rowOff>63271</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689310"/>
          <a:ext cx="8890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75819</xdr:rowOff>
    </xdr:from>
    <xdr:to>
      <xdr:col>77</xdr:col>
      <xdr:colOff>95250</xdr:colOff>
      <xdr:row>62</xdr:row>
      <xdr:rowOff>5969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16146</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303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49759</xdr:rowOff>
    </xdr:from>
    <xdr:to>
      <xdr:col>72</xdr:col>
      <xdr:colOff>203200</xdr:colOff>
      <xdr:row>62</xdr:row>
      <xdr:rowOff>59410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679659"/>
          <a:ext cx="889000" cy="9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16942</xdr:rowOff>
    </xdr:from>
    <xdr:to>
      <xdr:col>73</xdr:col>
      <xdr:colOff>44450</xdr:colOff>
      <xdr:row>61</xdr:row>
      <xdr:rowOff>118542</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47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128719</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24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49759</xdr:rowOff>
    </xdr:from>
    <xdr:to>
      <xdr:col>68</xdr:col>
      <xdr:colOff>152400</xdr:colOff>
      <xdr:row>62</xdr:row>
      <xdr:rowOff>68580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679659"/>
          <a:ext cx="889000" cy="1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6807</xdr:rowOff>
    </xdr:from>
    <xdr:to>
      <xdr:col>68</xdr:col>
      <xdr:colOff>203200</xdr:colOff>
      <xdr:row>61</xdr:row>
      <xdr:rowOff>108407</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118584</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2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1981</xdr:rowOff>
    </xdr:from>
    <xdr:to>
      <xdr:col>64</xdr:col>
      <xdr:colOff>152400</xdr:colOff>
      <xdr:row>61</xdr:row>
      <xdr:rowOff>103581</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460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113758</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229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25502</xdr:rowOff>
    </xdr:from>
    <xdr:to>
      <xdr:col>81</xdr:col>
      <xdr:colOff>95250</xdr:colOff>
      <xdr:row>62</xdr:row>
      <xdr:rowOff>127102</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65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169029</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627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12471</xdr:rowOff>
    </xdr:from>
    <xdr:to>
      <xdr:col>77</xdr:col>
      <xdr:colOff>95250</xdr:colOff>
      <xdr:row>62</xdr:row>
      <xdr:rowOff>114071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64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98848</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728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8610</xdr:rowOff>
    </xdr:from>
    <xdr:to>
      <xdr:col>73</xdr:col>
      <xdr:colOff>44450</xdr:colOff>
      <xdr:row>62</xdr:row>
      <xdr:rowOff>110210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63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94987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72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170409</xdr:rowOff>
    </xdr:from>
    <xdr:to>
      <xdr:col>68</xdr:col>
      <xdr:colOff>203200</xdr:colOff>
      <xdr:row>62</xdr:row>
      <xdr:rowOff>100559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62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85336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715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17780</xdr:rowOff>
    </xdr:from>
    <xdr:to>
      <xdr:col>64</xdr:col>
      <xdr:colOff>152400</xdr:colOff>
      <xdr:row>62</xdr:row>
      <xdr:rowOff>119380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104157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合併関係事業を含む町単独事業の普通建設事業に係る地方債の償還が多いことから類似団体を上回っている。</a:t>
          </a:r>
          <a:endParaRPr lang="ja-JP" altLang="ja-JP" sz="1100">
            <a:effectLst/>
          </a:endParaRPr>
        </a:p>
        <a:p>
          <a:pPr eaLnBrk="1" fontAlgn="auto" latinLnBrk="0" hangingPunct="1"/>
          <a:r>
            <a:rPr kumimoji="1" lang="ja-JP" altLang="ja-JP" sz="1100" b="0" i="0" baseline="0">
              <a:solidFill>
                <a:schemeClr val="dk1"/>
              </a:solidFill>
              <a:effectLst/>
              <a:latin typeface="+mn-lt"/>
              <a:ea typeface="+mn-ea"/>
              <a:cs typeface="+mn-cs"/>
            </a:rPr>
            <a:t>　繰上償還の実施や地方債発行額の抑制を実施しているが、実質公債費比率は高い水準での推移が予想される。</a:t>
          </a:r>
          <a:endParaRPr lang="ja-JP" altLang="ja-JP" sz="1100">
            <a:effectLst/>
          </a:endParaRPr>
        </a:p>
        <a:p>
          <a:pPr eaLnBrk="1" fontAlgn="auto" latinLnBrk="0" hangingPunct="1"/>
          <a:r>
            <a:rPr kumimoji="1" lang="ja-JP" altLang="ja-JP" sz="1100" b="0" i="0" baseline="0">
              <a:solidFill>
                <a:schemeClr val="dk1"/>
              </a:solidFill>
              <a:effectLst/>
              <a:latin typeface="+mn-lt"/>
              <a:ea typeface="+mn-ea"/>
              <a:cs typeface="+mn-cs"/>
            </a:rPr>
            <a:t>　今後も地方債の年間発行額の制限や建設事業の見直し、平準化、債務負担行為の抑制を徹底し、住民ニーズを的確に把握した事業の選択に努め、より有利な財源の確保も含め、地方債を財源として頼ることのないよう財政運営に努める。</a:t>
          </a:r>
          <a:endParaRPr lang="ja-JP" altLang="ja-JP" sz="11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122344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41533"/>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94421</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80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122344</xdr:rowOff>
    </xdr:from>
    <xdr:to>
      <xdr:col>81</xdr:col>
      <xdr:colOff>133350</xdr:colOff>
      <xdr:row>45</xdr:row>
      <xdr:rowOff>122344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83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45</xdr:row>
      <xdr:rowOff>57996</xdr:rowOff>
    </xdr:from>
    <xdr:to>
      <xdr:col>81</xdr:col>
      <xdr:colOff>44450</xdr:colOff>
      <xdr:row>45</xdr:row>
      <xdr:rowOff>98213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773246"/>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162577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45</xdr:row>
      <xdr:rowOff>98213</xdr:rowOff>
    </xdr:from>
    <xdr:to>
      <xdr:col>77</xdr:col>
      <xdr:colOff>44450</xdr:colOff>
      <xdr:row>45</xdr:row>
      <xdr:rowOff>114300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81346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138006</xdr:rowOff>
    </xdr:from>
    <xdr:to>
      <xdr:col>77</xdr:col>
      <xdr:colOff>95250</xdr:colOff>
      <xdr:row>42</xdr:row>
      <xdr:rowOff>68156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78333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936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45</xdr:row>
      <xdr:rowOff>98213</xdr:rowOff>
    </xdr:from>
    <xdr:to>
      <xdr:col>72</xdr:col>
      <xdr:colOff>203200</xdr:colOff>
      <xdr:row>45</xdr:row>
      <xdr:rowOff>114300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781346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121920</xdr:rowOff>
    </xdr:from>
    <xdr:to>
      <xdr:col>73</xdr:col>
      <xdr:colOff>44450</xdr:colOff>
      <xdr:row>42</xdr:row>
      <xdr:rowOff>52070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62247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45</xdr:row>
      <xdr:rowOff>98213</xdr:rowOff>
    </xdr:from>
    <xdr:to>
      <xdr:col>68</xdr:col>
      <xdr:colOff>152400</xdr:colOff>
      <xdr:row>45</xdr:row>
      <xdr:rowOff>98213</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78134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78333</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86377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45</xdr:row>
      <xdr:rowOff>7196</xdr:rowOff>
    </xdr:from>
    <xdr:to>
      <xdr:col>81</xdr:col>
      <xdr:colOff>95250</xdr:colOff>
      <xdr:row>45</xdr:row>
      <xdr:rowOff>108796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72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44</xdr:row>
      <xdr:rowOff>74523</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618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45</xdr:row>
      <xdr:rowOff>47413</xdr:rowOff>
    </xdr:from>
    <xdr:to>
      <xdr:col>77</xdr:col>
      <xdr:colOff>95250</xdr:colOff>
      <xdr:row>45</xdr:row>
      <xdr:rowOff>149013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76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45</xdr:row>
      <xdr:rowOff>133790</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849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45</xdr:row>
      <xdr:rowOff>63500</xdr:rowOff>
    </xdr:from>
    <xdr:to>
      <xdr:col>73</xdr:col>
      <xdr:colOff>44450</xdr:colOff>
      <xdr:row>45</xdr:row>
      <xdr:rowOff>165100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149877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86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45</xdr:row>
      <xdr:rowOff>47413</xdr:rowOff>
    </xdr:from>
    <xdr:to>
      <xdr:col>68</xdr:col>
      <xdr:colOff>203200</xdr:colOff>
      <xdr:row>45</xdr:row>
      <xdr:rowOff>149013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76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133790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849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47413</xdr:rowOff>
    </xdr:from>
    <xdr:to>
      <xdr:col>64</xdr:col>
      <xdr:colOff>152400</xdr:colOff>
      <xdr:row>45</xdr:row>
      <xdr:rowOff>149013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76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133790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849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950" b="0" i="0" baseline="0">
              <a:solidFill>
                <a:schemeClr val="dk1"/>
              </a:solidFill>
              <a:effectLst/>
              <a:latin typeface="+mn-lt"/>
              <a:ea typeface="+mn-ea"/>
              <a:cs typeface="+mn-cs"/>
            </a:rPr>
            <a:t>　</a:t>
          </a:r>
          <a:r>
            <a:rPr kumimoji="1" lang="ja-JP" altLang="ja-JP" sz="950" b="0" i="0" baseline="0">
              <a:solidFill>
                <a:schemeClr val="dk1"/>
              </a:solidFill>
              <a:effectLst/>
              <a:latin typeface="+mn-lt"/>
              <a:ea typeface="+mn-ea"/>
              <a:cs typeface="+mn-cs"/>
            </a:rPr>
            <a:t>合併算定替え終了による普通交付税の減少の影響や地方債残高、特別会計への繰出金も多いことから、将来負担比率は類似団体の中でも高い水準にある。</a:t>
          </a:r>
          <a:endParaRPr lang="ja-JP" altLang="ja-JP" sz="950">
            <a:effectLst/>
          </a:endParaRPr>
        </a:p>
        <a:p>
          <a:pPr eaLnBrk="1" fontAlgn="auto" latinLnBrk="0" hangingPunct="1"/>
          <a:r>
            <a:rPr kumimoji="1" lang="ja-JP" altLang="ja-JP" sz="950" b="0" i="0" baseline="0">
              <a:solidFill>
                <a:schemeClr val="dk1"/>
              </a:solidFill>
              <a:effectLst/>
              <a:latin typeface="+mn-lt"/>
              <a:ea typeface="+mn-ea"/>
              <a:cs typeface="+mn-cs"/>
            </a:rPr>
            <a:t>　一部事務組合の加入数も多く、負担等見込額も同様に大きいが、公営企業、組合とも地方債残高の減少、普通会計の地方債残高の減少により抑制されてきているが、基金の減少、施設更新時期の到来など不安要因は多い。</a:t>
          </a:r>
          <a:endParaRPr lang="ja-JP" altLang="ja-JP" sz="950">
            <a:effectLst/>
          </a:endParaRPr>
        </a:p>
        <a:p>
          <a:pPr eaLnBrk="1" fontAlgn="auto" latinLnBrk="0" hangingPunct="1"/>
          <a:r>
            <a:rPr kumimoji="1" lang="ja-JP" altLang="ja-JP" sz="950" b="0" i="0" baseline="0">
              <a:solidFill>
                <a:schemeClr val="dk1"/>
              </a:solidFill>
              <a:effectLst/>
              <a:latin typeface="+mn-lt"/>
              <a:ea typeface="+mn-ea"/>
              <a:cs typeface="+mn-cs"/>
            </a:rPr>
            <a:t>　今後とも後世への負担を少しでも軽減できるよう、地方債を財源としている事業については、事業の実施の有無等についても再検討や計画的な実施を徹底し、財政の健全化を図る。</a:t>
          </a:r>
          <a:endParaRPr lang="ja-JP" altLang="ja-JP" sz="95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138490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5971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110567</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8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138490</xdr:rowOff>
    </xdr:from>
    <xdr:to>
      <xdr:col>81</xdr:col>
      <xdr:colOff>133350</xdr:colOff>
      <xdr:row>22</xdr:row>
      <xdr:rowOff>138490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10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114179</xdr:rowOff>
    </xdr:from>
    <xdr:to>
      <xdr:col>81</xdr:col>
      <xdr:colOff>44450</xdr:colOff>
      <xdr:row>18</xdr:row>
      <xdr:rowOff>168184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3200279"/>
          <a:ext cx="838200" cy="5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129376</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1867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112849</xdr:rowOff>
    </xdr:from>
    <xdr:to>
      <xdr:col>81</xdr:col>
      <xdr:colOff>95250</xdr:colOff>
      <xdr:row>14</xdr:row>
      <xdr:rowOff>42999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34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168184</xdr:rowOff>
    </xdr:from>
    <xdr:to>
      <xdr:col>77</xdr:col>
      <xdr:colOff>44450</xdr:colOff>
      <xdr:row>20</xdr:row>
      <xdr:rowOff>4536</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3254284"/>
          <a:ext cx="889000" cy="17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19534</xdr:rowOff>
    </xdr:from>
    <xdr:to>
      <xdr:col>77</xdr:col>
      <xdr:colOff>95250</xdr:colOff>
      <xdr:row>14</xdr:row>
      <xdr:rowOff>121134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41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131311</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188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4536</xdr:rowOff>
    </xdr:from>
    <xdr:to>
      <xdr:col>72</xdr:col>
      <xdr:colOff>203200</xdr:colOff>
      <xdr:row>21</xdr:row>
      <xdr:rowOff>12337</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3433536"/>
          <a:ext cx="889000" cy="17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108010</xdr:rowOff>
    </xdr:from>
    <xdr:to>
      <xdr:col>73</xdr:col>
      <xdr:colOff>44450</xdr:colOff>
      <xdr:row>15</xdr:row>
      <xdr:rowOff>38160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5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48337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27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12337</xdr:rowOff>
    </xdr:from>
    <xdr:to>
      <xdr:col>68</xdr:col>
      <xdr:colOff>152400</xdr:colOff>
      <xdr:row>22</xdr:row>
      <xdr:rowOff>50014</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3612787"/>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97669</xdr:rowOff>
    </xdr:from>
    <xdr:to>
      <xdr:col>68</xdr:col>
      <xdr:colOff>203200</xdr:colOff>
      <xdr:row>15</xdr:row>
      <xdr:rowOff>27819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4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37996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266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18143</xdr:rowOff>
    </xdr:from>
    <xdr:to>
      <xdr:col>64</xdr:col>
      <xdr:colOff>152400</xdr:colOff>
      <xdr:row>15</xdr:row>
      <xdr:rowOff>119743</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58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129920</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358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63379</xdr:rowOff>
    </xdr:from>
    <xdr:to>
      <xdr:col>81</xdr:col>
      <xdr:colOff>95250</xdr:colOff>
      <xdr:row>18</xdr:row>
      <xdr:rowOff>164979</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314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35456</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3121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117384</xdr:rowOff>
    </xdr:from>
    <xdr:to>
      <xdr:col>77</xdr:col>
      <xdr:colOff>95250</xdr:colOff>
      <xdr:row>19</xdr:row>
      <xdr:rowOff>47534</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20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32311</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289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125186</xdr:rowOff>
    </xdr:from>
    <xdr:to>
      <xdr:col>73</xdr:col>
      <xdr:colOff>44450</xdr:colOff>
      <xdr:row>20</xdr:row>
      <xdr:rowOff>55336</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38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40113</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46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132987</xdr:rowOff>
    </xdr:from>
    <xdr:to>
      <xdr:col>68</xdr:col>
      <xdr:colOff>203200</xdr:colOff>
      <xdr:row>21</xdr:row>
      <xdr:rowOff>63137</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56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47914</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648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170664</xdr:rowOff>
    </xdr:from>
    <xdr:to>
      <xdr:col>64</xdr:col>
      <xdr:colOff>152400</xdr:colOff>
      <xdr:row>22</xdr:row>
      <xdr:rowOff>100814</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77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85591</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85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66675</xdr:rowOff>
    </xdr:from>
    <xdr:ext cx="9295302" cy="592470"/>
    <xdr:sp macro="" textlink="">
      <xdr:nvSpPr>
        <xdr:cNvPr id="474" name="テキスト ボックス 473">
          <a:extLst>
            <a:ext uri="{FF2B5EF4-FFF2-40B4-BE49-F238E27FC236}">
              <a16:creationId xmlns:a16="http://schemas.microsoft.com/office/drawing/2014/main" id="{38CFC851-CF22-4547-B6FE-56C4F11E43AA}"/>
            </a:ext>
          </a:extLst>
        </xdr:cNvPr>
        <xdr:cNvSpPr txBox="1"/>
      </xdr:nvSpPr>
      <xdr:spPr>
        <a:xfrm>
          <a:off x="762000" y="4524375"/>
          <a:ext cx="9295302"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福井県若狭町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14,131
14,042
178.49
13,500,520
12,516,665
938,101
6,568,059
10,066,765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14.8
77.2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a:t>
          </a: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類似団体と比較しても依然として低い水準にある。</a:t>
          </a:r>
          <a:endParaRPr kumimoji="0"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a:t>
          </a: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財政状況が年々厳しくなるなか、引き続き計画的な職員採用による職員数の削減を含め、定員管理を徹底していく。</a:t>
          </a:r>
          <a:endParaRPr kumimoji="0"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122428</xdr:rowOff>
    </xdr:from>
    <xdr:to>
      <xdr:col>24</xdr:col>
      <xdr:colOff>25400</xdr:colOff>
      <xdr:row>39</xdr:row>
      <xdr:rowOff>115570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08828"/>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87647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115570</xdr:rowOff>
    </xdr:from>
    <xdr:to>
      <xdr:col>24</xdr:col>
      <xdr:colOff>114300</xdr:colOff>
      <xdr:row>39</xdr:row>
      <xdr:rowOff>115570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37355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122428</xdr:rowOff>
    </xdr:from>
    <xdr:to>
      <xdr:col>24</xdr:col>
      <xdr:colOff>114300</xdr:colOff>
      <xdr:row>32</xdr:row>
      <xdr:rowOff>122428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101854</xdr:rowOff>
    </xdr:from>
    <xdr:to>
      <xdr:col>24</xdr:col>
      <xdr:colOff>25400</xdr:colOff>
      <xdr:row>33</xdr:row>
      <xdr:rowOff>147574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575970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169435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5827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25908</xdr:rowOff>
    </xdr:from>
    <xdr:to>
      <xdr:col>24</xdr:col>
      <xdr:colOff>76200</xdr:colOff>
      <xdr:row>34</xdr:row>
      <xdr:rowOff>127508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585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147574</xdr:rowOff>
    </xdr:from>
    <xdr:to>
      <xdr:col>19</xdr:col>
      <xdr:colOff>187325</xdr:colOff>
      <xdr:row>34</xdr:row>
      <xdr:rowOff>30988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580542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117348</xdr:rowOff>
    </xdr:from>
    <xdr:to>
      <xdr:col>20</xdr:col>
      <xdr:colOff>38100</xdr:colOff>
      <xdr:row>35</xdr:row>
      <xdr:rowOff>47498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32275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33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30988</xdr:rowOff>
    </xdr:from>
    <xdr:to>
      <xdr:col>15</xdr:col>
      <xdr:colOff>98425</xdr:colOff>
      <xdr:row>34</xdr:row>
      <xdr:rowOff>30988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58602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25908</xdr:rowOff>
    </xdr:from>
    <xdr:to>
      <xdr:col>15</xdr:col>
      <xdr:colOff>149225</xdr:colOff>
      <xdr:row>34</xdr:row>
      <xdr:rowOff>127508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585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112285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5941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30988</xdr:rowOff>
    </xdr:from>
    <xdr:to>
      <xdr:col>11</xdr:col>
      <xdr:colOff>9525</xdr:colOff>
      <xdr:row>34</xdr:row>
      <xdr:rowOff>35560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58602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30480</xdr:rowOff>
    </xdr:from>
    <xdr:to>
      <xdr:col>11</xdr:col>
      <xdr:colOff>60325</xdr:colOff>
      <xdr:row>34</xdr:row>
      <xdr:rowOff>132080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585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116857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94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35052</xdr:rowOff>
    </xdr:from>
    <xdr:to>
      <xdr:col>6</xdr:col>
      <xdr:colOff>171450</xdr:colOff>
      <xdr:row>34</xdr:row>
      <xdr:rowOff>136652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586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121429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95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51054</xdr:rowOff>
    </xdr:from>
    <xdr:to>
      <xdr:col>24</xdr:col>
      <xdr:colOff>76200</xdr:colOff>
      <xdr:row>33</xdr:row>
      <xdr:rowOff>152654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70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67581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55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96774</xdr:rowOff>
    </xdr:from>
    <xdr:to>
      <xdr:col>20</xdr:col>
      <xdr:colOff>38100</xdr:colOff>
      <xdr:row>34</xdr:row>
      <xdr:rowOff>26924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75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37101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523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151638</xdr:rowOff>
    </xdr:from>
    <xdr:to>
      <xdr:col>15</xdr:col>
      <xdr:colOff>149225</xdr:colOff>
      <xdr:row>34</xdr:row>
      <xdr:rowOff>81788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80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91965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57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151638</xdr:rowOff>
    </xdr:from>
    <xdr:to>
      <xdr:col>11</xdr:col>
      <xdr:colOff>60325</xdr:colOff>
      <xdr:row>34</xdr:row>
      <xdr:rowOff>81788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80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91965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57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156210</xdr:rowOff>
    </xdr:from>
    <xdr:to>
      <xdr:col>6</xdr:col>
      <xdr:colOff>171450</xdr:colOff>
      <xdr:row>34</xdr:row>
      <xdr:rowOff>86360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96537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a:t>
          </a: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物件費に係る経常収支比率は、合併後の住民サービス低下を招かないよう庁舎の分庁方式の採用や出先機関の維持等があるものの、事務事業の見直し等により、類似団体と比較して下回っている。</a:t>
          </a:r>
          <a:endParaRPr kumimoji="0"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今後とも、経常的な経費の削減に努め、抑制を図っていく。</a:t>
          </a:r>
          <a:endParaRPr kumimoji="0"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22</xdr:row>
      <xdr:rowOff>18143</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98700"/>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161670</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6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18143</xdr:rowOff>
    </xdr:from>
    <xdr:to>
      <xdr:col>82</xdr:col>
      <xdr:colOff>196850</xdr:colOff>
      <xdr:row>22</xdr:row>
      <xdr:rowOff>18143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9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118836</xdr:rowOff>
    </xdr:from>
    <xdr:to>
      <xdr:col>82</xdr:col>
      <xdr:colOff>107950</xdr:colOff>
      <xdr:row>16</xdr:row>
      <xdr:rowOff>1814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690586"/>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97263</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4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118836</xdr:rowOff>
    </xdr:from>
    <xdr:to>
      <xdr:col>78</xdr:col>
      <xdr:colOff>69850</xdr:colOff>
      <xdr:row>16</xdr:row>
      <xdr:rowOff>45357</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6905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168729</xdr:rowOff>
    </xdr:from>
    <xdr:to>
      <xdr:col>78</xdr:col>
      <xdr:colOff>120650</xdr:colOff>
      <xdr:row>17</xdr:row>
      <xdr:rowOff>98879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83656</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98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129721</xdr:rowOff>
    </xdr:from>
    <xdr:to>
      <xdr:col>73</xdr:col>
      <xdr:colOff>180975</xdr:colOff>
      <xdr:row>16</xdr:row>
      <xdr:rowOff>45357</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701471"/>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32657</xdr:rowOff>
    </xdr:from>
    <xdr:to>
      <xdr:col>74</xdr:col>
      <xdr:colOff>31750</xdr:colOff>
      <xdr:row>18</xdr:row>
      <xdr:rowOff>134257</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119034</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118836</xdr:rowOff>
    </xdr:from>
    <xdr:to>
      <xdr:col>69</xdr:col>
      <xdr:colOff>92075</xdr:colOff>
      <xdr:row>15</xdr:row>
      <xdr:rowOff>129721</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6905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10886</xdr:rowOff>
    </xdr:from>
    <xdr:to>
      <xdr:col>69</xdr:col>
      <xdr:colOff>142875</xdr:colOff>
      <xdr:row>18</xdr:row>
      <xdr:rowOff>112486</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96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97263</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18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160564</xdr:rowOff>
    </xdr:from>
    <xdr:to>
      <xdr:col>65</xdr:col>
      <xdr:colOff>53975</xdr:colOff>
      <xdr:row>18</xdr:row>
      <xdr:rowOff>90714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7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75491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16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122464</xdr:rowOff>
    </xdr:from>
    <xdr:to>
      <xdr:col>82</xdr:col>
      <xdr:colOff>158750</xdr:colOff>
      <xdr:row>16</xdr:row>
      <xdr:rowOff>52614</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138991</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68036</xdr:rowOff>
    </xdr:from>
    <xdr:to>
      <xdr:col>78</xdr:col>
      <xdr:colOff>120650</xdr:colOff>
      <xdr:row>15</xdr:row>
      <xdr:rowOff>169636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8363</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408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166007</xdr:rowOff>
    </xdr:from>
    <xdr:to>
      <xdr:col>74</xdr:col>
      <xdr:colOff>31750</xdr:colOff>
      <xdr:row>16</xdr:row>
      <xdr:rowOff>96157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106334</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78921</xdr:rowOff>
    </xdr:from>
    <xdr:to>
      <xdr:col>69</xdr:col>
      <xdr:colOff>142875</xdr:colOff>
      <xdr:row>16</xdr:row>
      <xdr:rowOff>9071</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19248</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8363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a:t>
          </a: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扶助費に係る経常収支比率は</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a:t>
          </a: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類似団体と比較すると低くなっているが、障害者への給付事業などの費用は増加している。</a:t>
          </a:r>
          <a:endParaRPr kumimoji="0"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a:t>
          </a: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児童手当の支給対象者や単独事業の減少等による抑制要因も考えられるが、今後も</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a:t>
          </a: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少子高齢化の影響により上昇していくことが予想されることから、社会保障制度の変更に対応しながら、効果的で財政負担の少ない施策の実施に努める。</a:t>
          </a:r>
          <a:endParaRPr kumimoji="0"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a:extLst>
            <a:ext uri="{FF2B5EF4-FFF2-40B4-BE49-F238E27FC236}">
              <a16:creationId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25400</xdr:rowOff>
    </xdr:from>
    <xdr:to>
      <xdr:col>24</xdr:col>
      <xdr:colOff>25400</xdr:colOff>
      <xdr:row>62</xdr:row>
      <xdr:rowOff>12700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4826000" y="92837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3" name="扶助費最小値テキスト">
          <a:extLst>
            <a:ext uri="{FF2B5EF4-FFF2-40B4-BE49-F238E27FC236}">
              <a16:creationId xmlns:a16="http://schemas.microsoft.com/office/drawing/2014/main" id="{00000000-0008-0000-0400-0000B7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111777</xdr:rowOff>
    </xdr:from>
    <xdr:ext cx="762000" cy="259045"/>
    <xdr:sp macro="" textlink="">
      <xdr:nvSpPr>
        <xdr:cNvPr id="185" name="扶助費最大値テキスト">
          <a:extLst>
            <a:ext uri="{FF2B5EF4-FFF2-40B4-BE49-F238E27FC236}">
              <a16:creationId xmlns:a16="http://schemas.microsoft.com/office/drawing/2014/main" id="{00000000-0008-0000-0400-0000B9000000}"/>
            </a:ext>
          </a:extLst>
        </xdr:cNvPr>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25400</xdr:rowOff>
    </xdr:from>
    <xdr:to>
      <xdr:col>24</xdr:col>
      <xdr:colOff>114300</xdr:colOff>
      <xdr:row>54</xdr:row>
      <xdr:rowOff>25400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95250</xdr:rowOff>
    </xdr:from>
    <xdr:to>
      <xdr:col>24</xdr:col>
      <xdr:colOff>25400</xdr:colOff>
      <xdr:row>55</xdr:row>
      <xdr:rowOff>107950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987800" y="95250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137177</xdr:rowOff>
    </xdr:from>
    <xdr:ext cx="762000" cy="259045"/>
    <xdr:sp macro="" textlink="">
      <xdr:nvSpPr>
        <xdr:cNvPr id="188" name="扶助費平均値テキスト">
          <a:extLst>
            <a:ext uri="{FF2B5EF4-FFF2-40B4-BE49-F238E27FC236}">
              <a16:creationId xmlns:a16="http://schemas.microsoft.com/office/drawing/2014/main" id="{00000000-0008-0000-0400-0000BC000000}"/>
            </a:ext>
          </a:extLst>
        </xdr:cNvPr>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107950</xdr:rowOff>
    </xdr:from>
    <xdr:to>
      <xdr:col>19</xdr:col>
      <xdr:colOff>187325</xdr:colOff>
      <xdr:row>56</xdr:row>
      <xdr:rowOff>50800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098800" y="9537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31750</xdr:rowOff>
    </xdr:from>
    <xdr:to>
      <xdr:col>20</xdr:col>
      <xdr:colOff>38100</xdr:colOff>
      <xdr:row>57</xdr:row>
      <xdr:rowOff>133350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937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118127</xdr:rowOff>
    </xdr:from>
    <xdr:ext cx="7366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606800" y="989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50800</xdr:rowOff>
    </xdr:from>
    <xdr:to>
      <xdr:col>15</xdr:col>
      <xdr:colOff>98425</xdr:colOff>
      <xdr:row>56</xdr:row>
      <xdr:rowOff>88900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2209800" y="9652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133350</xdr:rowOff>
    </xdr:from>
    <xdr:to>
      <xdr:col>15</xdr:col>
      <xdr:colOff>149225</xdr:colOff>
      <xdr:row>58</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048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48277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76200</xdr:rowOff>
    </xdr:from>
    <xdr:to>
      <xdr:col>11</xdr:col>
      <xdr:colOff>9525</xdr:colOff>
      <xdr:row>56</xdr:row>
      <xdr:rowOff>88900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1320800" y="9677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107950</xdr:rowOff>
    </xdr:from>
    <xdr:to>
      <xdr:col>6</xdr:col>
      <xdr:colOff>171450</xdr:colOff>
      <xdr:row>58</xdr:row>
      <xdr:rowOff>38100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1270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22877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939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44450</xdr:rowOff>
    </xdr:from>
    <xdr:to>
      <xdr:col>24</xdr:col>
      <xdr:colOff>76200</xdr:colOff>
      <xdr:row>55</xdr:row>
      <xdr:rowOff>146050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47752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60977</xdr:rowOff>
    </xdr:from>
    <xdr:ext cx="762000" cy="259045"/>
    <xdr:sp macro="" textlink="">
      <xdr:nvSpPr>
        <xdr:cNvPr id="207" name="扶助費該当値テキスト">
          <a:extLst>
            <a:ext uri="{FF2B5EF4-FFF2-40B4-BE49-F238E27FC236}">
              <a16:creationId xmlns:a16="http://schemas.microsoft.com/office/drawing/2014/main" id="{00000000-0008-0000-0400-0000CF000000}"/>
            </a:ext>
          </a:extLst>
        </xdr:cNvPr>
        <xdr:cNvSpPr txBox="1"/>
      </xdr:nvSpPr>
      <xdr:spPr>
        <a:xfrm>
          <a:off x="49149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57150</xdr:rowOff>
    </xdr:from>
    <xdr:to>
      <xdr:col>20</xdr:col>
      <xdr:colOff>38100</xdr:colOff>
      <xdr:row>55</xdr:row>
      <xdr:rowOff>158750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168927</xdr:rowOff>
    </xdr:from>
    <xdr:ext cx="7366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0</xdr:rowOff>
    </xdr:from>
    <xdr:to>
      <xdr:col>15</xdr:col>
      <xdr:colOff>149225</xdr:colOff>
      <xdr:row>56</xdr:row>
      <xdr:rowOff>101600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38100</xdr:rowOff>
    </xdr:from>
    <xdr:to>
      <xdr:col>11</xdr:col>
      <xdr:colOff>60325</xdr:colOff>
      <xdr:row>56</xdr:row>
      <xdr:rowOff>139700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149877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25400</xdr:rowOff>
    </xdr:from>
    <xdr:to>
      <xdr:col>6</xdr:col>
      <xdr:colOff>171450</xdr:colOff>
      <xdr:row>56</xdr:row>
      <xdr:rowOff>127000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1270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137177</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939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lt"/>
              <a:ea typeface="+mn-ea"/>
              <a:cs typeface="+mn-cs"/>
            </a:rPr>
            <a:t>　</a:t>
          </a:r>
          <a:r>
            <a:rPr kumimoji="1" lang="ja-JP" altLang="ja-JP" sz="1000" b="0" i="0" u="none" strike="noStrike" kern="0" cap="none" spc="0" normalizeH="0" baseline="0" noProof="0">
              <a:ln>
                <a:noFill/>
              </a:ln>
              <a:solidFill>
                <a:prstClr val="black"/>
              </a:solidFill>
              <a:effectLst/>
              <a:uLnTx/>
              <a:uFillTx/>
              <a:latin typeface="+mn-lt"/>
              <a:ea typeface="+mn-ea"/>
              <a:cs typeface="+mn-cs"/>
            </a:rPr>
            <a:t>国民健康保険や後期高齢者医療、介護保険、簡易水道や下水道関係の各特別会計への繰出金が主なものである。</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後期高齢者医療や介護保険は、自然増に伴い年々増加傾向にあるが、簡易水道や下水道関係事業の特別会計については、計画的な施設更新、使用料の見直し検討を進めるとともに、維持管理に係る経費削減の徹底に努め、独立採算制の原則に沿って各会計の運営を行うことにより、繰出金の抑制を図っていく。</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146050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2405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118127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146050</xdr:rowOff>
    </xdr:from>
    <xdr:to>
      <xdr:col>82</xdr:col>
      <xdr:colOff>196850</xdr:colOff>
      <xdr:row>61</xdr:row>
      <xdr:rowOff>146050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54610</xdr:rowOff>
    </xdr:from>
    <xdr:to>
      <xdr:col>82</xdr:col>
      <xdr:colOff>107950</xdr:colOff>
      <xdr:row>57</xdr:row>
      <xdr:rowOff>107950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98272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10177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954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38100</xdr:rowOff>
    </xdr:from>
    <xdr:to>
      <xdr:col>82</xdr:col>
      <xdr:colOff>158750</xdr:colOff>
      <xdr:row>58</xdr:row>
      <xdr:rowOff>139700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107950</xdr:rowOff>
    </xdr:from>
    <xdr:to>
      <xdr:col>78</xdr:col>
      <xdr:colOff>69850</xdr:colOff>
      <xdr:row>58</xdr:row>
      <xdr:rowOff>27940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8806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106680</xdr:rowOff>
    </xdr:from>
    <xdr:to>
      <xdr:col>78</xdr:col>
      <xdr:colOff>120650</xdr:colOff>
      <xdr:row>59</xdr:row>
      <xdr:rowOff>36830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1005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21607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1013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27940</xdr:rowOff>
    </xdr:from>
    <xdr:to>
      <xdr:col>73</xdr:col>
      <xdr:colOff>180975</xdr:colOff>
      <xdr:row>58</xdr:row>
      <xdr:rowOff>27940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9972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72390</xdr:rowOff>
    </xdr:from>
    <xdr:to>
      <xdr:col>74</xdr:col>
      <xdr:colOff>31750</xdr:colOff>
      <xdr:row>60</xdr:row>
      <xdr:rowOff>2540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1018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158767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1027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146050</xdr:rowOff>
    </xdr:from>
    <xdr:to>
      <xdr:col>69</xdr:col>
      <xdr:colOff>92075</xdr:colOff>
      <xdr:row>58</xdr:row>
      <xdr:rowOff>27940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99187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57150</xdr:rowOff>
    </xdr:from>
    <xdr:to>
      <xdr:col>69</xdr:col>
      <xdr:colOff>142875</xdr:colOff>
      <xdr:row>59</xdr:row>
      <xdr:rowOff>158750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143527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49530</xdr:rowOff>
    </xdr:from>
    <xdr:to>
      <xdr:col>65</xdr:col>
      <xdr:colOff>53975</xdr:colOff>
      <xdr:row>59</xdr:row>
      <xdr:rowOff>151130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1016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135907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1025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20337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62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57150</xdr:rowOff>
    </xdr:from>
    <xdr:to>
      <xdr:col>78</xdr:col>
      <xdr:colOff>120650</xdr:colOff>
      <xdr:row>57</xdr:row>
      <xdr:rowOff>158750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168927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148590</xdr:rowOff>
    </xdr:from>
    <xdr:to>
      <xdr:col>74</xdr:col>
      <xdr:colOff>31750</xdr:colOff>
      <xdr:row>58</xdr:row>
      <xdr:rowOff>78740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88917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69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148590</xdr:rowOff>
    </xdr:from>
    <xdr:to>
      <xdr:col>69</xdr:col>
      <xdr:colOff>142875</xdr:colOff>
      <xdr:row>58</xdr:row>
      <xdr:rowOff>78740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88917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69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95250</xdr:rowOff>
    </xdr:from>
    <xdr:to>
      <xdr:col>65</xdr:col>
      <xdr:colOff>53975</xdr:colOff>
      <xdr:row>58</xdr:row>
      <xdr:rowOff>25400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35577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a:t>
          </a: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依然として補助費等は</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a:t>
          </a: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類似団体や全国平均と比較して高い水準にあり、主な要因である一部事務組合等への負担金は年々上昇傾向であるため、類似団体と比較しても大きく上回っている。</a:t>
          </a:r>
          <a:endParaRPr kumimoji="0"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また、各種補助金については、若狭町行財政改革プランに基づき、一律の削減を実施し経費削減に努め</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た</a:t>
          </a: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が、今後も目的や効果を確認しながら、更なる削減に努める。</a:t>
          </a:r>
          <a:endParaRPr kumimoji="0"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142240</xdr:rowOff>
    </xdr:from>
    <xdr:to>
      <xdr:col>82</xdr:col>
      <xdr:colOff>107950</xdr:colOff>
      <xdr:row>41</xdr:row>
      <xdr:rowOff>8890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62864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152417</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8890</xdr:rowOff>
    </xdr:from>
    <xdr:to>
      <xdr:col>82</xdr:col>
      <xdr:colOff>196850</xdr:colOff>
      <xdr:row>41</xdr:row>
      <xdr:rowOff>8890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57167</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142240</xdr:rowOff>
    </xdr:from>
    <xdr:to>
      <xdr:col>82</xdr:col>
      <xdr:colOff>196850</xdr:colOff>
      <xdr:row>32</xdr:row>
      <xdr:rowOff>142240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62230</xdr:rowOff>
    </xdr:from>
    <xdr:to>
      <xdr:col>82</xdr:col>
      <xdr:colOff>107950</xdr:colOff>
      <xdr:row>40</xdr:row>
      <xdr:rowOff>58420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5671800" y="674878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92710</xdr:rowOff>
    </xdr:from>
    <xdr:to>
      <xdr:col>78</xdr:col>
      <xdr:colOff>69850</xdr:colOff>
      <xdr:row>40</xdr:row>
      <xdr:rowOff>58420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4782800" y="67792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64770</xdr:rowOff>
    </xdr:from>
    <xdr:to>
      <xdr:col>78</xdr:col>
      <xdr:colOff>120650</xdr:colOff>
      <xdr:row>37</xdr:row>
      <xdr:rowOff>166370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5097</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6177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8890</xdr:rowOff>
    </xdr:from>
    <xdr:to>
      <xdr:col>73</xdr:col>
      <xdr:colOff>180975</xdr:colOff>
      <xdr:row>39</xdr:row>
      <xdr:rowOff>92710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893800" y="66954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8890</xdr:rowOff>
    </xdr:from>
    <xdr:to>
      <xdr:col>69</xdr:col>
      <xdr:colOff>92075</xdr:colOff>
      <xdr:row>39</xdr:row>
      <xdr:rowOff>100330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004800" y="66954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99060</xdr:rowOff>
    </xdr:from>
    <xdr:to>
      <xdr:col>69</xdr:col>
      <xdr:colOff>142875</xdr:colOff>
      <xdr:row>37</xdr:row>
      <xdr:rowOff>29210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39387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39387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11430</xdr:rowOff>
    </xdr:from>
    <xdr:to>
      <xdr:col>82</xdr:col>
      <xdr:colOff>158750</xdr:colOff>
      <xdr:row>39</xdr:row>
      <xdr:rowOff>113030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154957</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7620</xdr:rowOff>
    </xdr:from>
    <xdr:to>
      <xdr:col>78</xdr:col>
      <xdr:colOff>120650</xdr:colOff>
      <xdr:row>40</xdr:row>
      <xdr:rowOff>109220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93997</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695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41910</xdr:rowOff>
    </xdr:from>
    <xdr:to>
      <xdr:col>74</xdr:col>
      <xdr:colOff>31750</xdr:colOff>
      <xdr:row>39</xdr:row>
      <xdr:rowOff>143510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128287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129540</xdr:rowOff>
    </xdr:from>
    <xdr:to>
      <xdr:col>69</xdr:col>
      <xdr:colOff>142875</xdr:colOff>
      <xdr:row>39</xdr:row>
      <xdr:rowOff>59690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44467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49530</xdr:rowOff>
    </xdr:from>
    <xdr:to>
      <xdr:col>65</xdr:col>
      <xdr:colOff>53975</xdr:colOff>
      <xdr:row>39</xdr:row>
      <xdr:rowOff>151130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135907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682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a:t>
          </a: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公債費に係る経常収支比率は、平成</a:t>
          </a:r>
          <a:r>
            <a:rPr kumimoji="1" lang="en-US"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20</a:t>
          </a: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年度以降類似団体を上回っている。合併以降の大規模事業の推進による地方債償還が本格的に始まってきたことが要因であり、償還ピークは終了したが、依然として高い水準にある。</a:t>
          </a:r>
          <a:endParaRPr kumimoji="0"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a:t>
          </a: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今後も計画的な建設事業の実施と地方債の年間発行額の上限設定により、公債費に係る経常収支比率の抑制に努める。</a:t>
          </a:r>
          <a:endParaRPr kumimoji="0"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124714</xdr:rowOff>
    </xdr:from>
    <xdr:to>
      <xdr:col>24</xdr:col>
      <xdr:colOff>25400</xdr:colOff>
      <xdr:row>79</xdr:row>
      <xdr:rowOff>165863</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640564"/>
          <a:ext cx="0" cy="1069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39641</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38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124714</xdr:rowOff>
    </xdr:from>
    <xdr:to>
      <xdr:col>24</xdr:col>
      <xdr:colOff>114300</xdr:colOff>
      <xdr:row>73</xdr:row>
      <xdr:rowOff>124714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64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72137</xdr:rowOff>
    </xdr:from>
    <xdr:to>
      <xdr:col>24</xdr:col>
      <xdr:colOff>25400</xdr:colOff>
      <xdr:row>78</xdr:row>
      <xdr:rowOff>99568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987800" y="13445237"/>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26433</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99568</xdr:rowOff>
    </xdr:from>
    <xdr:to>
      <xdr:col>19</xdr:col>
      <xdr:colOff>187325</xdr:colOff>
      <xdr:row>78</xdr:row>
      <xdr:rowOff>136144</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098800" y="134726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122428</xdr:rowOff>
    </xdr:from>
    <xdr:to>
      <xdr:col>15</xdr:col>
      <xdr:colOff>98425</xdr:colOff>
      <xdr:row>78</xdr:row>
      <xdr:rowOff>136144</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2209800" y="134955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135399</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122428</xdr:rowOff>
    </xdr:from>
    <xdr:to>
      <xdr:col>11</xdr:col>
      <xdr:colOff>9525</xdr:colOff>
      <xdr:row>78</xdr:row>
      <xdr:rowOff>145287</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1320800" y="1349552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149114</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21337</xdr:rowOff>
    </xdr:from>
    <xdr:to>
      <xdr:col>24</xdr:col>
      <xdr:colOff>76200</xdr:colOff>
      <xdr:row>78</xdr:row>
      <xdr:rowOff>122937</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164864</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48768</xdr:rowOff>
    </xdr:from>
    <xdr:to>
      <xdr:col>20</xdr:col>
      <xdr:colOff>38100</xdr:colOff>
      <xdr:row>78</xdr:row>
      <xdr:rowOff>150368</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135145</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3508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85344</xdr:rowOff>
    </xdr:from>
    <xdr:to>
      <xdr:col>15</xdr:col>
      <xdr:colOff>149225</xdr:colOff>
      <xdr:row>79</xdr:row>
      <xdr:rowOff>15494</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271</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71628</xdr:rowOff>
    </xdr:from>
    <xdr:to>
      <xdr:col>11</xdr:col>
      <xdr:colOff>60325</xdr:colOff>
      <xdr:row>79</xdr:row>
      <xdr:rowOff>1778</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158005</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94487</xdr:rowOff>
    </xdr:from>
    <xdr:to>
      <xdr:col>6</xdr:col>
      <xdr:colOff>171450</xdr:colOff>
      <xdr:row>79</xdr:row>
      <xdr:rowOff>24637</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9414</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公債費以外の経費で、経常収支比率全体に占める割合は、平成</a:t>
          </a:r>
          <a:r>
            <a:rPr kumimoji="1" lang="en-US" altLang="ja-JP" sz="1100" b="0" i="0" u="none" strike="noStrike" kern="0" cap="none" spc="0" normalizeH="0" baseline="0" noProof="0">
              <a:ln>
                <a:noFill/>
              </a:ln>
              <a:solidFill>
                <a:prstClr val="black"/>
              </a:solidFill>
              <a:effectLst/>
              <a:uLnTx/>
              <a:uFillTx/>
              <a:latin typeface="+mn-lt"/>
              <a:ea typeface="+mn-ea"/>
              <a:cs typeface="+mn-cs"/>
            </a:rPr>
            <a:t>19</a:t>
          </a:r>
          <a:r>
            <a:rPr kumimoji="1" lang="ja-JP" altLang="ja-JP" sz="1100" b="0" i="0" u="none" strike="noStrike" kern="0" cap="none" spc="0" normalizeH="0" baseline="0" noProof="0">
              <a:ln>
                <a:noFill/>
              </a:ln>
              <a:solidFill>
                <a:prstClr val="black"/>
              </a:solidFill>
              <a:effectLst/>
              <a:uLnTx/>
              <a:uFillTx/>
              <a:latin typeface="+mn-lt"/>
              <a:ea typeface="+mn-ea"/>
              <a:cs typeface="+mn-cs"/>
            </a:rPr>
            <a:t>年度以降同水準で推移してきている。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今後は、若狭町行財政改革プランに基づき、「歳入に見合った歳出」を念頭に効率的かつ安定した財政運営に努めていく。</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また、今後予想される社会保障関係経費の自然増も視野に入れながら、住民サービスの低下を招かないように経費の削減に努める。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39370</xdr:rowOff>
    </xdr:from>
    <xdr:to>
      <xdr:col>82</xdr:col>
      <xdr:colOff>107950</xdr:colOff>
      <xdr:row>80</xdr:row>
      <xdr:rowOff>58420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72667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125747</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39370</xdr:rowOff>
    </xdr:from>
    <xdr:to>
      <xdr:col>82</xdr:col>
      <xdr:colOff>196850</xdr:colOff>
      <xdr:row>74</xdr:row>
      <xdr:rowOff>39370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39370</xdr:rowOff>
    </xdr:from>
    <xdr:to>
      <xdr:col>82</xdr:col>
      <xdr:colOff>107950</xdr:colOff>
      <xdr:row>77</xdr:row>
      <xdr:rowOff>1270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5671800" y="1306957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143527</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173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0</xdr:rowOff>
    </xdr:from>
    <xdr:to>
      <xdr:col>82</xdr:col>
      <xdr:colOff>158750</xdr:colOff>
      <xdr:row>77</xdr:row>
      <xdr:rowOff>101600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1270</xdr:rowOff>
    </xdr:from>
    <xdr:to>
      <xdr:col>78</xdr:col>
      <xdr:colOff>69850</xdr:colOff>
      <xdr:row>77</xdr:row>
      <xdr:rowOff>92711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20292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97807</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470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31750</xdr:rowOff>
    </xdr:from>
    <xdr:to>
      <xdr:col>73</xdr:col>
      <xdr:colOff>180975</xdr:colOff>
      <xdr:row>77</xdr:row>
      <xdr:rowOff>92711</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32334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60961</xdr:rowOff>
    </xdr:from>
    <xdr:to>
      <xdr:col>74</xdr:col>
      <xdr:colOff>31750</xdr:colOff>
      <xdr:row>78</xdr:row>
      <xdr:rowOff>162561</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43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147338</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31750</xdr:rowOff>
    </xdr:from>
    <xdr:to>
      <xdr:col>69</xdr:col>
      <xdr:colOff>92075</xdr:colOff>
      <xdr:row>77</xdr:row>
      <xdr:rowOff>46989</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004800" y="132334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26670</xdr:rowOff>
    </xdr:from>
    <xdr:to>
      <xdr:col>69</xdr:col>
      <xdr:colOff>142875</xdr:colOff>
      <xdr:row>78</xdr:row>
      <xdr:rowOff>128270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39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113047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486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xdr:rowOff>
    </xdr:from>
    <xdr:to>
      <xdr:col>65</xdr:col>
      <xdr:colOff>53975</xdr:colOff>
      <xdr:row>78</xdr:row>
      <xdr:rowOff>113030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97807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160020</xdr:rowOff>
    </xdr:from>
    <xdr:to>
      <xdr:col>82</xdr:col>
      <xdr:colOff>158750</xdr:colOff>
      <xdr:row>76</xdr:row>
      <xdr:rowOff>90170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5097</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121920</xdr:rowOff>
    </xdr:from>
    <xdr:to>
      <xdr:col>78</xdr:col>
      <xdr:colOff>120650</xdr:colOff>
      <xdr:row>77</xdr:row>
      <xdr:rowOff>52070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62247</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41911</xdr:rowOff>
    </xdr:from>
    <xdr:to>
      <xdr:col>74</xdr:col>
      <xdr:colOff>31750</xdr:colOff>
      <xdr:row>77</xdr:row>
      <xdr:rowOff>143511</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153688</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152400</xdr:rowOff>
    </xdr:from>
    <xdr:to>
      <xdr:col>69</xdr:col>
      <xdr:colOff>142875</xdr:colOff>
      <xdr:row>77</xdr:row>
      <xdr:rowOff>82550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107966</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福井県若狭町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74877</xdr:rowOff>
    </xdr:from>
    <xdr:to>
      <xdr:col>29</xdr:col>
      <xdr:colOff>127000</xdr:colOff>
      <xdr:row>20</xdr:row>
      <xdr:rowOff>5539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79902"/>
          <a:ext cx="0" cy="13022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149066</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5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5539</xdr:rowOff>
    </xdr:from>
    <xdr:to>
      <xdr:col>30</xdr:col>
      <xdr:colOff>25400</xdr:colOff>
      <xdr:row>20</xdr:row>
      <xdr:rowOff>5539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821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161254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74877</xdr:rowOff>
    </xdr:from>
    <xdr:to>
      <xdr:col>30</xdr:col>
      <xdr:colOff>25400</xdr:colOff>
      <xdr:row>12</xdr:row>
      <xdr:rowOff>74877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799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9360</xdr:rowOff>
    </xdr:from>
    <xdr:to>
      <xdr:col>29</xdr:col>
      <xdr:colOff>127000</xdr:colOff>
      <xdr:row>17</xdr:row>
      <xdr:rowOff>36139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971635"/>
          <a:ext cx="647700" cy="267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95386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057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123309</xdr:rowOff>
    </xdr:from>
    <xdr:to>
      <xdr:col>29</xdr:col>
      <xdr:colOff>177800</xdr:colOff>
      <xdr:row>18</xdr:row>
      <xdr:rowOff>53459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85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36139</xdr:rowOff>
    </xdr:from>
    <xdr:to>
      <xdr:col>26</xdr:col>
      <xdr:colOff>50800</xdr:colOff>
      <xdr:row>17</xdr:row>
      <xdr:rowOff>64126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998414"/>
          <a:ext cx="698500" cy="279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133583</xdr:rowOff>
    </xdr:from>
    <xdr:to>
      <xdr:col>26</xdr:col>
      <xdr:colOff>101600</xdr:colOff>
      <xdr:row>18</xdr:row>
      <xdr:rowOff>63733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9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48510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82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64126</xdr:rowOff>
    </xdr:from>
    <xdr:to>
      <xdr:col>22</xdr:col>
      <xdr:colOff>114300</xdr:colOff>
      <xdr:row>17</xdr:row>
      <xdr:rowOff>116391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026401"/>
          <a:ext cx="698500" cy="522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85035</xdr:rowOff>
    </xdr:from>
    <xdr:to>
      <xdr:col>22</xdr:col>
      <xdr:colOff>165100</xdr:colOff>
      <xdr:row>19</xdr:row>
      <xdr:rowOff>15185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218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171412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305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91101</xdr:rowOff>
    </xdr:from>
    <xdr:to>
      <xdr:col>18</xdr:col>
      <xdr:colOff>177800</xdr:colOff>
      <xdr:row>17</xdr:row>
      <xdr:rowOff>116391</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053376"/>
          <a:ext cx="698500" cy="252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96818</xdr:rowOff>
    </xdr:from>
    <xdr:to>
      <xdr:col>19</xdr:col>
      <xdr:colOff>38100</xdr:colOff>
      <xdr:row>19</xdr:row>
      <xdr:rowOff>26967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230543"/>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11745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3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108156</xdr:rowOff>
    </xdr:from>
    <xdr:to>
      <xdr:col>15</xdr:col>
      <xdr:colOff>101600</xdr:colOff>
      <xdr:row>19</xdr:row>
      <xdr:rowOff>38306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2418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23083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328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130010</xdr:rowOff>
    </xdr:from>
    <xdr:to>
      <xdr:col>29</xdr:col>
      <xdr:colOff>177800</xdr:colOff>
      <xdr:row>17</xdr:row>
      <xdr:rowOff>60160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208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146537</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765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156789</xdr:rowOff>
    </xdr:from>
    <xdr:to>
      <xdr:col>26</xdr:col>
      <xdr:colOff>101600</xdr:colOff>
      <xdr:row>17</xdr:row>
      <xdr:rowOff>86939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476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97116</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716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13326</xdr:rowOff>
    </xdr:from>
    <xdr:to>
      <xdr:col>22</xdr:col>
      <xdr:colOff>165100</xdr:colOff>
      <xdr:row>17</xdr:row>
      <xdr:rowOff>114926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756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125103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744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65591</xdr:rowOff>
    </xdr:from>
    <xdr:to>
      <xdr:col>19</xdr:col>
      <xdr:colOff>38100</xdr:colOff>
      <xdr:row>17</xdr:row>
      <xdr:rowOff>167191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27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5918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96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40301</xdr:rowOff>
    </xdr:from>
    <xdr:to>
      <xdr:col>15</xdr:col>
      <xdr:colOff>101600</xdr:colOff>
      <xdr:row>17</xdr:row>
      <xdr:rowOff>141901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025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152078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771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156898</xdr:rowOff>
    </xdr:from>
    <xdr:to>
      <xdr:col>29</xdr:col>
      <xdr:colOff>127000</xdr:colOff>
      <xdr:row>37</xdr:row>
      <xdr:rowOff>283395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81448"/>
          <a:ext cx="0" cy="13266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255472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380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283395</xdr:rowOff>
    </xdr:from>
    <xdr:to>
      <xdr:col>30</xdr:col>
      <xdr:colOff>25400</xdr:colOff>
      <xdr:row>37</xdr:row>
      <xdr:rowOff>283395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080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71825</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82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156898</xdr:rowOff>
    </xdr:from>
    <xdr:to>
      <xdr:col>30</xdr:col>
      <xdr:colOff>25400</xdr:colOff>
      <xdr:row>33</xdr:row>
      <xdr:rowOff>156898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814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153942</xdr:rowOff>
    </xdr:from>
    <xdr:to>
      <xdr:col>29</xdr:col>
      <xdr:colOff>127000</xdr:colOff>
      <xdr:row>34</xdr:row>
      <xdr:rowOff>159020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421392"/>
          <a:ext cx="647700" cy="50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183298</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7936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211221</xdr:rowOff>
    </xdr:from>
    <xdr:to>
      <xdr:col>29</xdr:col>
      <xdr:colOff>177800</xdr:colOff>
      <xdr:row>35</xdr:row>
      <xdr:rowOff>312821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215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159020</xdr:rowOff>
    </xdr:from>
    <xdr:to>
      <xdr:col>26</xdr:col>
      <xdr:colOff>50800</xdr:colOff>
      <xdr:row>34</xdr:row>
      <xdr:rowOff>167005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6426470"/>
          <a:ext cx="698500" cy="79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250426</xdr:rowOff>
    </xdr:from>
    <xdr:to>
      <xdr:col>26</xdr:col>
      <xdr:colOff>101600</xdr:colOff>
      <xdr:row>36</xdr:row>
      <xdr:rowOff>9126</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607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336803</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947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167005</xdr:rowOff>
    </xdr:from>
    <xdr:to>
      <xdr:col>22</xdr:col>
      <xdr:colOff>114300</xdr:colOff>
      <xdr:row>34</xdr:row>
      <xdr:rowOff>214145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6434455"/>
          <a:ext cx="698500" cy="471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304702</xdr:rowOff>
    </xdr:from>
    <xdr:to>
      <xdr:col>22</xdr:col>
      <xdr:colOff>165100</xdr:colOff>
      <xdr:row>36</xdr:row>
      <xdr:rowOff>63402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9150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48179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700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214145</xdr:rowOff>
    </xdr:from>
    <xdr:to>
      <xdr:col>18</xdr:col>
      <xdr:colOff>177800</xdr:colOff>
      <xdr:row>34</xdr:row>
      <xdr:rowOff>223992</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6481595"/>
          <a:ext cx="698500" cy="98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302857</xdr:rowOff>
    </xdr:from>
    <xdr:to>
      <xdr:col>19</xdr:col>
      <xdr:colOff>38100</xdr:colOff>
      <xdr:row>36</xdr:row>
      <xdr:rowOff>61557</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9132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46334</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999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299379</xdr:rowOff>
    </xdr:from>
    <xdr:to>
      <xdr:col>15</xdr:col>
      <xdr:colOff>101600</xdr:colOff>
      <xdr:row>36</xdr:row>
      <xdr:rowOff>58079</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9097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42856</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996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103142</xdr:rowOff>
    </xdr:from>
    <xdr:to>
      <xdr:col>29</xdr:col>
      <xdr:colOff>177800</xdr:colOff>
      <xdr:row>34</xdr:row>
      <xdr:rowOff>204742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370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291119</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215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108220</xdr:rowOff>
    </xdr:from>
    <xdr:to>
      <xdr:col>26</xdr:col>
      <xdr:colOff>101600</xdr:colOff>
      <xdr:row>34</xdr:row>
      <xdr:rowOff>209820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375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219997</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144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116205</xdr:rowOff>
    </xdr:from>
    <xdr:to>
      <xdr:col>22</xdr:col>
      <xdr:colOff>165100</xdr:colOff>
      <xdr:row>34</xdr:row>
      <xdr:rowOff>217805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383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227982</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152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163345</xdr:rowOff>
    </xdr:from>
    <xdr:to>
      <xdr:col>19</xdr:col>
      <xdr:colOff>38100</xdr:colOff>
      <xdr:row>34</xdr:row>
      <xdr:rowOff>264945</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430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275122</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19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173192</xdr:rowOff>
    </xdr:from>
    <xdr:to>
      <xdr:col>15</xdr:col>
      <xdr:colOff>101600</xdr:colOff>
      <xdr:row>34</xdr:row>
      <xdr:rowOff>274792</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440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284969</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209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福井県若狭町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14,131
14,042
178.49
13,500,520
12,516,665
938,101
6,568,059
10,066,765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14.8
77.2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70073</xdr:rowOff>
    </xdr:from>
    <xdr:to>
      <xdr:col>24</xdr:col>
      <xdr:colOff>62865</xdr:colOff>
      <xdr:row>37</xdr:row>
      <xdr:rowOff>49828</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385023"/>
          <a:ext cx="1270" cy="1008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53655</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39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49828</xdr:rowOff>
    </xdr:from>
    <xdr:to>
      <xdr:col>24</xdr:col>
      <xdr:colOff>152400</xdr:colOff>
      <xdr:row>37</xdr:row>
      <xdr:rowOff>49828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9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16750</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16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70073</xdr:rowOff>
    </xdr:from>
    <xdr:to>
      <xdr:col>24</xdr:col>
      <xdr:colOff>152400</xdr:colOff>
      <xdr:row>31</xdr:row>
      <xdr:rowOff>70073</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38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91420</xdr:rowOff>
    </xdr:from>
    <xdr:to>
      <xdr:col>24</xdr:col>
      <xdr:colOff>63500</xdr:colOff>
      <xdr:row>35</xdr:row>
      <xdr:rowOff>120626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092170"/>
          <a:ext cx="838200" cy="29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92807</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0935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114380</xdr:rowOff>
    </xdr:from>
    <xdr:to>
      <xdr:col>24</xdr:col>
      <xdr:colOff>114300</xdr:colOff>
      <xdr:row>36</xdr:row>
      <xdr:rowOff>44530</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120626</xdr:rowOff>
    </xdr:from>
    <xdr:to>
      <xdr:col>19</xdr:col>
      <xdr:colOff>177800</xdr:colOff>
      <xdr:row>36</xdr:row>
      <xdr:rowOff>8150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121376"/>
          <a:ext cx="889000" cy="5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120945</xdr:rowOff>
    </xdr:from>
    <xdr:to>
      <xdr:col>20</xdr:col>
      <xdr:colOff>38100</xdr:colOff>
      <xdr:row>36</xdr:row>
      <xdr:rowOff>51095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42222</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6214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8150</xdr:rowOff>
    </xdr:from>
    <xdr:to>
      <xdr:col>15</xdr:col>
      <xdr:colOff>50800</xdr:colOff>
      <xdr:row>36</xdr:row>
      <xdr:rowOff>10139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180350"/>
          <a:ext cx="889000" cy="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58693</xdr:rowOff>
    </xdr:from>
    <xdr:to>
      <xdr:col>15</xdr:col>
      <xdr:colOff>101600</xdr:colOff>
      <xdr:row>36</xdr:row>
      <xdr:rowOff>160293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23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151420</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41111" y="63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5562</xdr:rowOff>
    </xdr:from>
    <xdr:to>
      <xdr:col>10</xdr:col>
      <xdr:colOff>114300</xdr:colOff>
      <xdr:row>36</xdr:row>
      <xdr:rowOff>10139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1130300" y="6177762"/>
          <a:ext cx="889000" cy="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63672</xdr:rowOff>
    </xdr:from>
    <xdr:to>
      <xdr:col>10</xdr:col>
      <xdr:colOff>165100</xdr:colOff>
      <xdr:row>36</xdr:row>
      <xdr:rowOff>165272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3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156399</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632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66547</xdr:rowOff>
    </xdr:from>
    <xdr:to>
      <xdr:col>6</xdr:col>
      <xdr:colOff>38100</xdr:colOff>
      <xdr:row>36</xdr:row>
      <xdr:rowOff>168147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3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159274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633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40620</xdr:rowOff>
    </xdr:from>
    <xdr:to>
      <xdr:col>24</xdr:col>
      <xdr:colOff>114300</xdr:colOff>
      <xdr:row>35</xdr:row>
      <xdr:rowOff>142220</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04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63497</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892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69826</xdr:rowOff>
    </xdr:from>
    <xdr:to>
      <xdr:col>20</xdr:col>
      <xdr:colOff>38100</xdr:colOff>
      <xdr:row>35</xdr:row>
      <xdr:rowOff>171426</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07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16503</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845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128800</xdr:rowOff>
    </xdr:from>
    <xdr:to>
      <xdr:col>15</xdr:col>
      <xdr:colOff>101600</xdr:colOff>
      <xdr:row>36</xdr:row>
      <xdr:rowOff>58950</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12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75477</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5904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130789</xdr:rowOff>
    </xdr:from>
    <xdr:to>
      <xdr:col>10</xdr:col>
      <xdr:colOff>165100</xdr:colOff>
      <xdr:row>36</xdr:row>
      <xdr:rowOff>60939</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13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77466</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5906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126212</xdr:rowOff>
    </xdr:from>
    <xdr:to>
      <xdr:col>6</xdr:col>
      <xdr:colOff>38100</xdr:colOff>
      <xdr:row>36</xdr:row>
      <xdr:rowOff>56362</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12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72889</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5902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77818</xdr:rowOff>
    </xdr:from>
    <xdr:to>
      <xdr:col>24</xdr:col>
      <xdr:colOff>62865</xdr:colOff>
      <xdr:row>59</xdr:row>
      <xdr:rowOff>34742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650318"/>
          <a:ext cx="1270" cy="1499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38569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1015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34742</xdr:rowOff>
    </xdr:from>
    <xdr:to>
      <xdr:col>24</xdr:col>
      <xdr:colOff>152400</xdr:colOff>
      <xdr:row>59</xdr:row>
      <xdr:rowOff>34742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101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24495</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425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77818</xdr:rowOff>
    </xdr:from>
    <xdr:to>
      <xdr:col>24</xdr:col>
      <xdr:colOff>152400</xdr:colOff>
      <xdr:row>50</xdr:row>
      <xdr:rowOff>77818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65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61427</xdr:rowOff>
    </xdr:from>
    <xdr:to>
      <xdr:col>24</xdr:col>
      <xdr:colOff>63500</xdr:colOff>
      <xdr:row>56</xdr:row>
      <xdr:rowOff>106530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3797300" y="9662627"/>
          <a:ext cx="838200" cy="45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136059</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7372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157632</xdr:rowOff>
    </xdr:from>
    <xdr:to>
      <xdr:col>24</xdr:col>
      <xdr:colOff>114300</xdr:colOff>
      <xdr:row>57</xdr:row>
      <xdr:rowOff>87782</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758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61427</xdr:rowOff>
    </xdr:from>
    <xdr:to>
      <xdr:col>19</xdr:col>
      <xdr:colOff>177800</xdr:colOff>
      <xdr:row>57</xdr:row>
      <xdr:rowOff>34300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662627"/>
          <a:ext cx="889000" cy="14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163706</xdr:rowOff>
    </xdr:from>
    <xdr:to>
      <xdr:col>20</xdr:col>
      <xdr:colOff>38100</xdr:colOff>
      <xdr:row>57</xdr:row>
      <xdr:rowOff>93856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764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84983</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85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34300</xdr:rowOff>
    </xdr:from>
    <xdr:to>
      <xdr:col>15</xdr:col>
      <xdr:colOff>50800</xdr:colOff>
      <xdr:row>57</xdr:row>
      <xdr:rowOff>65763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806950"/>
          <a:ext cx="889000" cy="3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102860</xdr:rowOff>
    </xdr:from>
    <xdr:to>
      <xdr:col>15</xdr:col>
      <xdr:colOff>101600</xdr:colOff>
      <xdr:row>58</xdr:row>
      <xdr:rowOff>33010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87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24137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96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65763</xdr:rowOff>
    </xdr:from>
    <xdr:to>
      <xdr:col>10</xdr:col>
      <xdr:colOff>114300</xdr:colOff>
      <xdr:row>57</xdr:row>
      <xdr:rowOff>93957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838413"/>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20968</xdr:rowOff>
    </xdr:from>
    <xdr:to>
      <xdr:col>10</xdr:col>
      <xdr:colOff>165100</xdr:colOff>
      <xdr:row>57</xdr:row>
      <xdr:rowOff>122568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79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113695</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88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144076</xdr:rowOff>
    </xdr:from>
    <xdr:to>
      <xdr:col>6</xdr:col>
      <xdr:colOff>38100</xdr:colOff>
      <xdr:row>58</xdr:row>
      <xdr:rowOff>74226</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91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65353</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1000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55730</xdr:rowOff>
    </xdr:from>
    <xdr:to>
      <xdr:col>24</xdr:col>
      <xdr:colOff>114300</xdr:colOff>
      <xdr:row>56</xdr:row>
      <xdr:rowOff>157330</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65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78607</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508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10627</xdr:rowOff>
    </xdr:from>
    <xdr:to>
      <xdr:col>20</xdr:col>
      <xdr:colOff>38100</xdr:colOff>
      <xdr:row>56</xdr:row>
      <xdr:rowOff>112227</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61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128754</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387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154950</xdr:rowOff>
    </xdr:from>
    <xdr:to>
      <xdr:col>15</xdr:col>
      <xdr:colOff>101600</xdr:colOff>
      <xdr:row>57</xdr:row>
      <xdr:rowOff>85100</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75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101627</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531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14963</xdr:rowOff>
    </xdr:from>
    <xdr:to>
      <xdr:col>10</xdr:col>
      <xdr:colOff>165100</xdr:colOff>
      <xdr:row>57</xdr:row>
      <xdr:rowOff>116563</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78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133090</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56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43157</xdr:rowOff>
    </xdr:from>
    <xdr:to>
      <xdr:col>6</xdr:col>
      <xdr:colOff>38100</xdr:colOff>
      <xdr:row>57</xdr:row>
      <xdr:rowOff>144757</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81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161284</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59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15646</xdr:rowOff>
    </xdr:from>
    <xdr:to>
      <xdr:col>24</xdr:col>
      <xdr:colOff>62865</xdr:colOff>
      <xdr:row>79</xdr:row>
      <xdr:rowOff>23037</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017146"/>
          <a:ext cx="1270" cy="155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26864</xdr:rowOff>
    </xdr:from>
    <xdr:ext cx="378565"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71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23037</xdr:rowOff>
    </xdr:from>
    <xdr:to>
      <xdr:col>24</xdr:col>
      <xdr:colOff>152400</xdr:colOff>
      <xdr:row>79</xdr:row>
      <xdr:rowOff>23037</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6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133773</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79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15646</xdr:rowOff>
    </xdr:from>
    <xdr:to>
      <xdr:col>24</xdr:col>
      <xdr:colOff>152400</xdr:colOff>
      <xdr:row>70</xdr:row>
      <xdr:rowOff>15646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017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56908</xdr:rowOff>
    </xdr:from>
    <xdr:to>
      <xdr:col>24</xdr:col>
      <xdr:colOff>63500</xdr:colOff>
      <xdr:row>76</xdr:row>
      <xdr:rowOff>85561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3797300" y="13087108"/>
          <a:ext cx="838200" cy="28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54069</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255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75642</xdr:rowOff>
    </xdr:from>
    <xdr:to>
      <xdr:col>24</xdr:col>
      <xdr:colOff>114300</xdr:colOff>
      <xdr:row>78</xdr:row>
      <xdr:rowOff>5792</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27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85561</xdr:rowOff>
    </xdr:from>
    <xdr:to>
      <xdr:col>19</xdr:col>
      <xdr:colOff>177800</xdr:colOff>
      <xdr:row>77</xdr:row>
      <xdr:rowOff>137719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3115761"/>
          <a:ext cx="889000" cy="223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107417</xdr:rowOff>
    </xdr:from>
    <xdr:to>
      <xdr:col>20</xdr:col>
      <xdr:colOff>38100</xdr:colOff>
      <xdr:row>78</xdr:row>
      <xdr:rowOff>37567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28694</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40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137719</xdr:rowOff>
    </xdr:from>
    <xdr:to>
      <xdr:col>15</xdr:col>
      <xdr:colOff>50800</xdr:colOff>
      <xdr:row>77</xdr:row>
      <xdr:rowOff>147434</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3339369"/>
          <a:ext cx="889000" cy="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91263</xdr:rowOff>
    </xdr:from>
    <xdr:to>
      <xdr:col>15</xdr:col>
      <xdr:colOff>101600</xdr:colOff>
      <xdr:row>78</xdr:row>
      <xdr:rowOff>21413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2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12540</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385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137071</xdr:rowOff>
    </xdr:from>
    <xdr:to>
      <xdr:col>10</xdr:col>
      <xdr:colOff>114300</xdr:colOff>
      <xdr:row>77</xdr:row>
      <xdr:rowOff>147434</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1130300" y="13338721"/>
          <a:ext cx="889000" cy="1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101891</xdr:rowOff>
    </xdr:from>
    <xdr:to>
      <xdr:col>10</xdr:col>
      <xdr:colOff>165100</xdr:colOff>
      <xdr:row>78</xdr:row>
      <xdr:rowOff>32041</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23168</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396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97930</xdr:rowOff>
    </xdr:from>
    <xdr:to>
      <xdr:col>6</xdr:col>
      <xdr:colOff>38100</xdr:colOff>
      <xdr:row>78</xdr:row>
      <xdr:rowOff>28080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19207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3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6108</xdr:rowOff>
    </xdr:from>
    <xdr:to>
      <xdr:col>24</xdr:col>
      <xdr:colOff>114300</xdr:colOff>
      <xdr:row>76</xdr:row>
      <xdr:rowOff>107708</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03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28986</xdr:rowOff>
    </xdr:from>
    <xdr:ext cx="534377"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288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34761</xdr:rowOff>
    </xdr:from>
    <xdr:to>
      <xdr:col>20</xdr:col>
      <xdr:colOff>38100</xdr:colOff>
      <xdr:row>76</xdr:row>
      <xdr:rowOff>136361</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06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152887</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30111" y="1284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86919</xdr:rowOff>
    </xdr:from>
    <xdr:to>
      <xdr:col>15</xdr:col>
      <xdr:colOff>101600</xdr:colOff>
      <xdr:row>78</xdr:row>
      <xdr:rowOff>17069</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28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33596</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063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96634</xdr:rowOff>
    </xdr:from>
    <xdr:to>
      <xdr:col>10</xdr:col>
      <xdr:colOff>165100</xdr:colOff>
      <xdr:row>78</xdr:row>
      <xdr:rowOff>26784</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2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43311</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073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86271</xdr:rowOff>
    </xdr:from>
    <xdr:to>
      <xdr:col>6</xdr:col>
      <xdr:colOff>38100</xdr:colOff>
      <xdr:row>78</xdr:row>
      <xdr:rowOff>16421</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28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32948</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063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32976</xdr:rowOff>
    </xdr:from>
    <xdr:to>
      <xdr:col>24</xdr:col>
      <xdr:colOff>62865</xdr:colOff>
      <xdr:row>98</xdr:row>
      <xdr:rowOff>86589</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634926"/>
          <a:ext cx="1270" cy="1253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90416</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86589</xdr:rowOff>
    </xdr:from>
    <xdr:to>
      <xdr:col>24</xdr:col>
      <xdr:colOff>152400</xdr:colOff>
      <xdr:row>98</xdr:row>
      <xdr:rowOff>86589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8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151103</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410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32976</xdr:rowOff>
    </xdr:from>
    <xdr:to>
      <xdr:col>24</xdr:col>
      <xdr:colOff>152400</xdr:colOff>
      <xdr:row>91</xdr:row>
      <xdr:rowOff>32976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634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165444</xdr:rowOff>
    </xdr:from>
    <xdr:to>
      <xdr:col>24</xdr:col>
      <xdr:colOff>63500</xdr:colOff>
      <xdr:row>97</xdr:row>
      <xdr:rowOff>92249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453194"/>
          <a:ext cx="838200" cy="269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18291</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134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166864</xdr:rowOff>
    </xdr:from>
    <xdr:to>
      <xdr:col>24</xdr:col>
      <xdr:colOff>114300</xdr:colOff>
      <xdr:row>95</xdr:row>
      <xdr:rowOff>97014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8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72644</xdr:rowOff>
    </xdr:from>
    <xdr:to>
      <xdr:col>19</xdr:col>
      <xdr:colOff>177800</xdr:colOff>
      <xdr:row>97</xdr:row>
      <xdr:rowOff>92249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703294"/>
          <a:ext cx="889000" cy="1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60913</xdr:rowOff>
    </xdr:from>
    <xdr:to>
      <xdr:col>20</xdr:col>
      <xdr:colOff>38100</xdr:colOff>
      <xdr:row>96</xdr:row>
      <xdr:rowOff>162513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2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7590</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29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72644</xdr:rowOff>
    </xdr:from>
    <xdr:to>
      <xdr:col>15</xdr:col>
      <xdr:colOff>50800</xdr:colOff>
      <xdr:row>97</xdr:row>
      <xdr:rowOff>73820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703294"/>
          <a:ext cx="889000" cy="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101614</xdr:rowOff>
    </xdr:from>
    <xdr:to>
      <xdr:col>15</xdr:col>
      <xdr:colOff>101600</xdr:colOff>
      <xdr:row>97</xdr:row>
      <xdr:rowOff>31764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56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48291</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33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53136</xdr:rowOff>
    </xdr:from>
    <xdr:to>
      <xdr:col>10</xdr:col>
      <xdr:colOff>114300</xdr:colOff>
      <xdr:row>97</xdr:row>
      <xdr:rowOff>73820</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683786"/>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130603</xdr:rowOff>
    </xdr:from>
    <xdr:to>
      <xdr:col>10</xdr:col>
      <xdr:colOff>165100</xdr:colOff>
      <xdr:row>97</xdr:row>
      <xdr:rowOff>60753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77280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36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137951</xdr:rowOff>
    </xdr:from>
    <xdr:to>
      <xdr:col>6</xdr:col>
      <xdr:colOff>38100</xdr:colOff>
      <xdr:row>97</xdr:row>
      <xdr:rowOff>68101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59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84628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37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114644</xdr:rowOff>
    </xdr:from>
    <xdr:to>
      <xdr:col>24</xdr:col>
      <xdr:colOff>114300</xdr:colOff>
      <xdr:row>96</xdr:row>
      <xdr:rowOff>44794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40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93071</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38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41449</xdr:rowOff>
    </xdr:from>
    <xdr:to>
      <xdr:col>20</xdr:col>
      <xdr:colOff>38100</xdr:colOff>
      <xdr:row>97</xdr:row>
      <xdr:rowOff>143049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67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134176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764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21844</xdr:rowOff>
    </xdr:from>
    <xdr:to>
      <xdr:col>15</xdr:col>
      <xdr:colOff>101600</xdr:colOff>
      <xdr:row>97</xdr:row>
      <xdr:rowOff>123444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65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114571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74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23020</xdr:rowOff>
    </xdr:from>
    <xdr:to>
      <xdr:col>10</xdr:col>
      <xdr:colOff>165100</xdr:colOff>
      <xdr:row>97</xdr:row>
      <xdr:rowOff>124620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65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115747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74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2336</xdr:rowOff>
    </xdr:from>
    <xdr:to>
      <xdr:col>6</xdr:col>
      <xdr:colOff>38100</xdr:colOff>
      <xdr:row>97</xdr:row>
      <xdr:rowOff>103936</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63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95063</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72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145406</xdr:rowOff>
    </xdr:from>
    <xdr:to>
      <xdr:col>54</xdr:col>
      <xdr:colOff>189865</xdr:colOff>
      <xdr:row>37</xdr:row>
      <xdr:rowOff>138822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460356"/>
          <a:ext cx="1270" cy="102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142650</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4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138822</xdr:rowOff>
    </xdr:from>
    <xdr:to>
      <xdr:col>55</xdr:col>
      <xdr:colOff>88900</xdr:colOff>
      <xdr:row>37</xdr:row>
      <xdr:rowOff>138822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48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92083</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23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145406</xdr:rowOff>
    </xdr:from>
    <xdr:to>
      <xdr:col>55</xdr:col>
      <xdr:colOff>88900</xdr:colOff>
      <xdr:row>31</xdr:row>
      <xdr:rowOff>145406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46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38604</xdr:rowOff>
    </xdr:from>
    <xdr:to>
      <xdr:col>55</xdr:col>
      <xdr:colOff>0</xdr:colOff>
      <xdr:row>34</xdr:row>
      <xdr:rowOff>92339</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5525004"/>
          <a:ext cx="838200" cy="39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94224</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094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115797</xdr:rowOff>
    </xdr:from>
    <xdr:to>
      <xdr:col>55</xdr:col>
      <xdr:colOff>50800</xdr:colOff>
      <xdr:row>36</xdr:row>
      <xdr:rowOff>45947</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11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38604</xdr:rowOff>
    </xdr:from>
    <xdr:to>
      <xdr:col>50</xdr:col>
      <xdr:colOff>114300</xdr:colOff>
      <xdr:row>35</xdr:row>
      <xdr:rowOff>36140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5525004"/>
          <a:ext cx="889000" cy="51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167287</xdr:rowOff>
    </xdr:from>
    <xdr:to>
      <xdr:col>50</xdr:col>
      <xdr:colOff>165100</xdr:colOff>
      <xdr:row>33</xdr:row>
      <xdr:rowOff>97437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565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88564</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746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21441</xdr:rowOff>
    </xdr:from>
    <xdr:to>
      <xdr:col>45</xdr:col>
      <xdr:colOff>177800</xdr:colOff>
      <xdr:row>35</xdr:row>
      <xdr:rowOff>36140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7861300" y="6022191"/>
          <a:ext cx="889000" cy="1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111111</xdr:rowOff>
    </xdr:from>
    <xdr:to>
      <xdr:col>46</xdr:col>
      <xdr:colOff>38100</xdr:colOff>
      <xdr:row>37</xdr:row>
      <xdr:rowOff>41261</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32388</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83111" y="637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21441</xdr:rowOff>
    </xdr:from>
    <xdr:to>
      <xdr:col>41</xdr:col>
      <xdr:colOff>50800</xdr:colOff>
      <xdr:row>35</xdr:row>
      <xdr:rowOff>61482</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022191"/>
          <a:ext cx="889000" cy="4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112839</xdr:rowOff>
    </xdr:from>
    <xdr:to>
      <xdr:col>41</xdr:col>
      <xdr:colOff>101600</xdr:colOff>
      <xdr:row>37</xdr:row>
      <xdr:rowOff>42989</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34116</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94111" y="637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141295</xdr:rowOff>
    </xdr:from>
    <xdr:to>
      <xdr:col>36</xdr:col>
      <xdr:colOff>165100</xdr:colOff>
      <xdr:row>37</xdr:row>
      <xdr:rowOff>71445</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31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62572</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05111" y="640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41539</xdr:rowOff>
    </xdr:from>
    <xdr:to>
      <xdr:col>55</xdr:col>
      <xdr:colOff>50800</xdr:colOff>
      <xdr:row>34</xdr:row>
      <xdr:rowOff>143139</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587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64416</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5722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159254</xdr:rowOff>
    </xdr:from>
    <xdr:to>
      <xdr:col>50</xdr:col>
      <xdr:colOff>165100</xdr:colOff>
      <xdr:row>32</xdr:row>
      <xdr:rowOff>89404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547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105931</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5249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156790</xdr:rowOff>
    </xdr:from>
    <xdr:to>
      <xdr:col>46</xdr:col>
      <xdr:colOff>38100</xdr:colOff>
      <xdr:row>35</xdr:row>
      <xdr:rowOff>86940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598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103467</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5761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142091</xdr:rowOff>
    </xdr:from>
    <xdr:to>
      <xdr:col>41</xdr:col>
      <xdr:colOff>101600</xdr:colOff>
      <xdr:row>35</xdr:row>
      <xdr:rowOff>72241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597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88768</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5746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10682</xdr:rowOff>
    </xdr:from>
    <xdr:to>
      <xdr:col>36</xdr:col>
      <xdr:colOff>165100</xdr:colOff>
      <xdr:row>35</xdr:row>
      <xdr:rowOff>112282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01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128809</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795" y="578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33817</xdr:rowOff>
    </xdr:from>
    <xdr:to>
      <xdr:col>54</xdr:col>
      <xdr:colOff>189865</xdr:colOff>
      <xdr:row>58</xdr:row>
      <xdr:rowOff>156365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606317"/>
          <a:ext cx="1270" cy="149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160192</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10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156365</xdr:rowOff>
    </xdr:from>
    <xdr:to>
      <xdr:col>55</xdr:col>
      <xdr:colOff>88900</xdr:colOff>
      <xdr:row>58</xdr:row>
      <xdr:rowOff>156365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100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151944</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38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33817</xdr:rowOff>
    </xdr:from>
    <xdr:to>
      <xdr:col>55</xdr:col>
      <xdr:colOff>88900</xdr:colOff>
      <xdr:row>50</xdr:row>
      <xdr:rowOff>33817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60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67653</xdr:rowOff>
    </xdr:from>
    <xdr:to>
      <xdr:col>55</xdr:col>
      <xdr:colOff>0</xdr:colOff>
      <xdr:row>57</xdr:row>
      <xdr:rowOff>2125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668853"/>
          <a:ext cx="838200" cy="10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113969</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715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135542</xdr:rowOff>
    </xdr:from>
    <xdr:to>
      <xdr:col>55</xdr:col>
      <xdr:colOff>50800</xdr:colOff>
      <xdr:row>57</xdr:row>
      <xdr:rowOff>65692</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73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2125</xdr:rowOff>
    </xdr:from>
    <xdr:to>
      <xdr:col>50</xdr:col>
      <xdr:colOff>114300</xdr:colOff>
      <xdr:row>57</xdr:row>
      <xdr:rowOff>123012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774775"/>
          <a:ext cx="889000" cy="12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61338</xdr:rowOff>
    </xdr:from>
    <xdr:to>
      <xdr:col>50</xdr:col>
      <xdr:colOff>165100</xdr:colOff>
      <xdr:row>56</xdr:row>
      <xdr:rowOff>162938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66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8015</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437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122570</xdr:rowOff>
    </xdr:from>
    <xdr:to>
      <xdr:col>45</xdr:col>
      <xdr:colOff>177800</xdr:colOff>
      <xdr:row>57</xdr:row>
      <xdr:rowOff>123012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895220"/>
          <a:ext cx="889000" cy="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3312</xdr:rowOff>
    </xdr:from>
    <xdr:to>
      <xdr:col>46</xdr:col>
      <xdr:colOff>38100</xdr:colOff>
      <xdr:row>57</xdr:row>
      <xdr:rowOff>104912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7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121439</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955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124262</xdr:rowOff>
    </xdr:from>
    <xdr:to>
      <xdr:col>41</xdr:col>
      <xdr:colOff>50800</xdr:colOff>
      <xdr:row>57</xdr:row>
      <xdr:rowOff>122570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725462"/>
          <a:ext cx="889000" cy="16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56610</xdr:rowOff>
    </xdr:from>
    <xdr:to>
      <xdr:col>41</xdr:col>
      <xdr:colOff>101600</xdr:colOff>
      <xdr:row>57</xdr:row>
      <xdr:rowOff>158210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8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3287</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60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79973</xdr:rowOff>
    </xdr:from>
    <xdr:to>
      <xdr:col>36</xdr:col>
      <xdr:colOff>165100</xdr:colOff>
      <xdr:row>58</xdr:row>
      <xdr:rowOff>10123</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1250</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94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16853</xdr:rowOff>
    </xdr:from>
    <xdr:to>
      <xdr:col>55</xdr:col>
      <xdr:colOff>50800</xdr:colOff>
      <xdr:row>56</xdr:row>
      <xdr:rowOff>118453</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61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39730</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469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122775</xdr:rowOff>
    </xdr:from>
    <xdr:to>
      <xdr:col>50</xdr:col>
      <xdr:colOff>165100</xdr:colOff>
      <xdr:row>57</xdr:row>
      <xdr:rowOff>52925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72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44052</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816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72212</xdr:rowOff>
    </xdr:from>
    <xdr:to>
      <xdr:col>46</xdr:col>
      <xdr:colOff>38100</xdr:colOff>
      <xdr:row>58</xdr:row>
      <xdr:rowOff>2362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84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164939</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9937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71770</xdr:rowOff>
    </xdr:from>
    <xdr:to>
      <xdr:col>41</xdr:col>
      <xdr:colOff>101600</xdr:colOff>
      <xdr:row>58</xdr:row>
      <xdr:rowOff>1920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84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164497</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993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73462</xdr:rowOff>
    </xdr:from>
    <xdr:to>
      <xdr:col>36</xdr:col>
      <xdr:colOff>165100</xdr:colOff>
      <xdr:row>57</xdr:row>
      <xdr:rowOff>3612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67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20139</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449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42586</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86986"/>
          <a:ext cx="1270" cy="1125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160713</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162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42586</xdr:rowOff>
    </xdr:from>
    <xdr:to>
      <xdr:col>55</xdr:col>
      <xdr:colOff>88900</xdr:colOff>
      <xdr:row>72</xdr:row>
      <xdr:rowOff>42586</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86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88553</xdr:rowOff>
    </xdr:from>
    <xdr:to>
      <xdr:col>55</xdr:col>
      <xdr:colOff>0</xdr:colOff>
      <xdr:row>77</xdr:row>
      <xdr:rowOff>39505</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3118753"/>
          <a:ext cx="838200" cy="12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86196</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87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107769</xdr:rowOff>
    </xdr:from>
    <xdr:to>
      <xdr:col>55</xdr:col>
      <xdr:colOff>50800</xdr:colOff>
      <xdr:row>78</xdr:row>
      <xdr:rowOff>37919</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0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39505</xdr:rowOff>
    </xdr:from>
    <xdr:to>
      <xdr:col>50</xdr:col>
      <xdr:colOff>114300</xdr:colOff>
      <xdr:row>78</xdr:row>
      <xdr:rowOff>25304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241155"/>
          <a:ext cx="889000" cy="15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55214</xdr:rowOff>
    </xdr:from>
    <xdr:to>
      <xdr:col>50</xdr:col>
      <xdr:colOff>165100</xdr:colOff>
      <xdr:row>77</xdr:row>
      <xdr:rowOff>156814</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25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147941</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34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25304</xdr:rowOff>
    </xdr:from>
    <xdr:to>
      <xdr:col>45</xdr:col>
      <xdr:colOff>177800</xdr:colOff>
      <xdr:row>78</xdr:row>
      <xdr:rowOff>135342</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398404"/>
          <a:ext cx="889000" cy="11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119455</xdr:rowOff>
    </xdr:from>
    <xdr:to>
      <xdr:col>46</xdr:col>
      <xdr:colOff>38100</xdr:colOff>
      <xdr:row>78</xdr:row>
      <xdr:rowOff>49605</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2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66132</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09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57907</xdr:rowOff>
    </xdr:from>
    <xdr:to>
      <xdr:col>41</xdr:col>
      <xdr:colOff>50800</xdr:colOff>
      <xdr:row>78</xdr:row>
      <xdr:rowOff>135342</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259557"/>
          <a:ext cx="889000" cy="248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161741</xdr:rowOff>
    </xdr:from>
    <xdr:to>
      <xdr:col>41</xdr:col>
      <xdr:colOff>101600</xdr:colOff>
      <xdr:row>78</xdr:row>
      <xdr:rowOff>91891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36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108418</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13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170464</xdr:rowOff>
    </xdr:from>
    <xdr:to>
      <xdr:col>36</xdr:col>
      <xdr:colOff>165100</xdr:colOff>
      <xdr:row>78</xdr:row>
      <xdr:rowOff>100614</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7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91741</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46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37753</xdr:rowOff>
    </xdr:from>
    <xdr:to>
      <xdr:col>55</xdr:col>
      <xdr:colOff>50800</xdr:colOff>
      <xdr:row>76</xdr:row>
      <xdr:rowOff>139353</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06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60630</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2919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160155</xdr:rowOff>
    </xdr:from>
    <xdr:to>
      <xdr:col>50</xdr:col>
      <xdr:colOff>165100</xdr:colOff>
      <xdr:row>77</xdr:row>
      <xdr:rowOff>90305</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19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106832</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296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145954</xdr:rowOff>
    </xdr:from>
    <xdr:to>
      <xdr:col>46</xdr:col>
      <xdr:colOff>38100</xdr:colOff>
      <xdr:row>78</xdr:row>
      <xdr:rowOff>76104</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34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67231</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44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84542</xdr:rowOff>
    </xdr:from>
    <xdr:to>
      <xdr:col>41</xdr:col>
      <xdr:colOff>101600</xdr:colOff>
      <xdr:row>79</xdr:row>
      <xdr:rowOff>14692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5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5819</xdr:rowOff>
    </xdr:from>
    <xdr:ext cx="378565"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2017" y="13550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7107</xdr:rowOff>
    </xdr:from>
    <xdr:to>
      <xdr:col>36</xdr:col>
      <xdr:colOff>165100</xdr:colOff>
      <xdr:row>77</xdr:row>
      <xdr:rowOff>108707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20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125234</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2983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72256</xdr:rowOff>
    </xdr:from>
    <xdr:to>
      <xdr:col>54</xdr:col>
      <xdr:colOff>189865</xdr:colOff>
      <xdr:row>99</xdr:row>
      <xdr:rowOff>1580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02756"/>
          <a:ext cx="1270" cy="1472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5407</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1580</xdr:rowOff>
    </xdr:from>
    <xdr:to>
      <xdr:col>55</xdr:col>
      <xdr:colOff>88900</xdr:colOff>
      <xdr:row>99</xdr:row>
      <xdr:rowOff>1580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75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18933</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77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72256</xdr:rowOff>
    </xdr:from>
    <xdr:to>
      <xdr:col>55</xdr:col>
      <xdr:colOff>88900</xdr:colOff>
      <xdr:row>90</xdr:row>
      <xdr:rowOff>72256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02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108237</xdr:rowOff>
    </xdr:from>
    <xdr:to>
      <xdr:col>55</xdr:col>
      <xdr:colOff>0</xdr:colOff>
      <xdr:row>98</xdr:row>
      <xdr:rowOff>34407</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738887"/>
          <a:ext cx="838200" cy="9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116014</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4037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93137</xdr:rowOff>
    </xdr:from>
    <xdr:to>
      <xdr:col>55</xdr:col>
      <xdr:colOff>50800</xdr:colOff>
      <xdr:row>97</xdr:row>
      <xdr:rowOff>23287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55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102667</xdr:rowOff>
    </xdr:from>
    <xdr:to>
      <xdr:col>50</xdr:col>
      <xdr:colOff>114300</xdr:colOff>
      <xdr:row>97</xdr:row>
      <xdr:rowOff>108237</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733317"/>
          <a:ext cx="889000" cy="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36489</xdr:rowOff>
    </xdr:from>
    <xdr:to>
      <xdr:col>50</xdr:col>
      <xdr:colOff>165100</xdr:colOff>
      <xdr:row>96</xdr:row>
      <xdr:rowOff>138089</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154616</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27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154560</xdr:rowOff>
    </xdr:from>
    <xdr:to>
      <xdr:col>45</xdr:col>
      <xdr:colOff>177800</xdr:colOff>
      <xdr:row>97</xdr:row>
      <xdr:rowOff>102667</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613760"/>
          <a:ext cx="889000" cy="119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162089</xdr:rowOff>
    </xdr:from>
    <xdr:to>
      <xdr:col>46</xdr:col>
      <xdr:colOff>38100</xdr:colOff>
      <xdr:row>97</xdr:row>
      <xdr:rowOff>92239</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62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108766</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39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154560</xdr:rowOff>
    </xdr:from>
    <xdr:to>
      <xdr:col>41</xdr:col>
      <xdr:colOff>50800</xdr:colOff>
      <xdr:row>97</xdr:row>
      <xdr:rowOff>102141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613760"/>
          <a:ext cx="889000" cy="119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50068</xdr:rowOff>
    </xdr:from>
    <xdr:to>
      <xdr:col>41</xdr:col>
      <xdr:colOff>101600</xdr:colOff>
      <xdr:row>97</xdr:row>
      <xdr:rowOff>151668</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68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142795</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77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52659</xdr:rowOff>
    </xdr:from>
    <xdr:to>
      <xdr:col>36</xdr:col>
      <xdr:colOff>165100</xdr:colOff>
      <xdr:row>97</xdr:row>
      <xdr:rowOff>154259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683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145386</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77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155057</xdr:rowOff>
    </xdr:from>
    <xdr:to>
      <xdr:col>55</xdr:col>
      <xdr:colOff>50800</xdr:colOff>
      <xdr:row>98</xdr:row>
      <xdr:rowOff>85207</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78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133484</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6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57437</xdr:rowOff>
    </xdr:from>
    <xdr:to>
      <xdr:col>50</xdr:col>
      <xdr:colOff>165100</xdr:colOff>
      <xdr:row>97</xdr:row>
      <xdr:rowOff>159037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68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150164</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78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51867</xdr:rowOff>
    </xdr:from>
    <xdr:to>
      <xdr:col>46</xdr:col>
      <xdr:colOff>38100</xdr:colOff>
      <xdr:row>97</xdr:row>
      <xdr:rowOff>153467</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68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144594</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77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103760</xdr:rowOff>
    </xdr:from>
    <xdr:to>
      <xdr:col>41</xdr:col>
      <xdr:colOff>101600</xdr:colOff>
      <xdr:row>97</xdr:row>
      <xdr:rowOff>33910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56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50437</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338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51341</xdr:rowOff>
    </xdr:from>
    <xdr:to>
      <xdr:col>36</xdr:col>
      <xdr:colOff>165100</xdr:colOff>
      <xdr:row>97</xdr:row>
      <xdr:rowOff>152941</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68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169468</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45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135528</xdr:rowOff>
    </xdr:from>
    <xdr:to>
      <xdr:col>85</xdr:col>
      <xdr:colOff>126364</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9028"/>
          <a:ext cx="1269" cy="145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82205</xdr:rowOff>
    </xdr:from>
    <xdr:ext cx="534377"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5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135528</xdr:rowOff>
    </xdr:from>
    <xdr:to>
      <xdr:col>86</xdr:col>
      <xdr:colOff>25400</xdr:colOff>
      <xdr:row>30</xdr:row>
      <xdr:rowOff>135528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56303</xdr:rowOff>
    </xdr:from>
    <xdr:ext cx="469744"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399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33427</xdr:rowOff>
    </xdr:from>
    <xdr:to>
      <xdr:col>85</xdr:col>
      <xdr:colOff>177800</xdr:colOff>
      <xdr:row>38</xdr:row>
      <xdr:rowOff>135027</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54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41078</xdr:rowOff>
    </xdr:from>
    <xdr:to>
      <xdr:col>81</xdr:col>
      <xdr:colOff>50800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727628"/>
          <a:ext cx="889000" cy="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65125</xdr:rowOff>
    </xdr:from>
    <xdr:to>
      <xdr:col>81</xdr:col>
      <xdr:colOff>101600</xdr:colOff>
      <xdr:row>38</xdr:row>
      <xdr:rowOff>166725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11802</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46428" y="635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30143</xdr:rowOff>
    </xdr:from>
    <xdr:to>
      <xdr:col>76</xdr:col>
      <xdr:colOff>114300</xdr:colOff>
      <xdr:row>39</xdr:row>
      <xdr:rowOff>41078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545243"/>
          <a:ext cx="889000" cy="18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49485</xdr:rowOff>
    </xdr:from>
    <xdr:to>
      <xdr:col>76</xdr:col>
      <xdr:colOff>165100</xdr:colOff>
      <xdr:row>38</xdr:row>
      <xdr:rowOff>151085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56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167613</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57428" y="633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29858</xdr:rowOff>
    </xdr:from>
    <xdr:to>
      <xdr:col>71</xdr:col>
      <xdr:colOff>177800</xdr:colOff>
      <xdr:row>38</xdr:row>
      <xdr:rowOff>30143</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544958"/>
          <a:ext cx="889000" cy="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92672</xdr:rowOff>
    </xdr:from>
    <xdr:to>
      <xdr:col>72</xdr:col>
      <xdr:colOff>38100</xdr:colOff>
      <xdr:row>39</xdr:row>
      <xdr:rowOff>22822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60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13949</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700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133820</xdr:rowOff>
    </xdr:from>
    <xdr:to>
      <xdr:col>67</xdr:col>
      <xdr:colOff>101600</xdr:colOff>
      <xdr:row>39</xdr:row>
      <xdr:rowOff>63970</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64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55097</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74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161728</xdr:rowOff>
    </xdr:from>
    <xdr:to>
      <xdr:col>76</xdr:col>
      <xdr:colOff>165100</xdr:colOff>
      <xdr:row>39</xdr:row>
      <xdr:rowOff>91878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67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83005</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3017" y="6769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150794</xdr:rowOff>
    </xdr:from>
    <xdr:to>
      <xdr:col>72</xdr:col>
      <xdr:colOff>38100</xdr:colOff>
      <xdr:row>38</xdr:row>
      <xdr:rowOff>80944</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49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97471</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269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150508</xdr:rowOff>
    </xdr:from>
    <xdr:to>
      <xdr:col>67</xdr:col>
      <xdr:colOff>101600</xdr:colOff>
      <xdr:row>38</xdr:row>
      <xdr:rowOff>80658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49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97185</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269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6088</xdr:rowOff>
    </xdr:from>
    <xdr:to>
      <xdr:col>85</xdr:col>
      <xdr:colOff>126364</xdr:colOff>
      <xdr:row>78</xdr:row>
      <xdr:rowOff>105601</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007588"/>
          <a:ext cx="1269" cy="1471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109428</xdr:rowOff>
    </xdr:from>
    <xdr:ext cx="469744"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482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105601</xdr:rowOff>
    </xdr:from>
    <xdr:to>
      <xdr:col>86</xdr:col>
      <xdr:colOff>25400</xdr:colOff>
      <xdr:row>78</xdr:row>
      <xdr:rowOff>105601</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478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124215</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78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6088</xdr:rowOff>
    </xdr:from>
    <xdr:to>
      <xdr:col>86</xdr:col>
      <xdr:colOff>25400</xdr:colOff>
      <xdr:row>70</xdr:row>
      <xdr:rowOff>6088</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00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152740</xdr:rowOff>
    </xdr:from>
    <xdr:to>
      <xdr:col>85</xdr:col>
      <xdr:colOff>127000</xdr:colOff>
      <xdr:row>74</xdr:row>
      <xdr:rowOff>12562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2668590"/>
          <a:ext cx="838200" cy="3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34857</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893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56430</xdr:rowOff>
    </xdr:from>
    <xdr:to>
      <xdr:col>85</xdr:col>
      <xdr:colOff>177800</xdr:colOff>
      <xdr:row>75</xdr:row>
      <xdr:rowOff>158031</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29151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12562</xdr:rowOff>
    </xdr:from>
    <xdr:to>
      <xdr:col>81</xdr:col>
      <xdr:colOff>50800</xdr:colOff>
      <xdr:row>74</xdr:row>
      <xdr:rowOff>39564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2699862"/>
          <a:ext cx="889000" cy="27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73822</xdr:rowOff>
    </xdr:from>
    <xdr:to>
      <xdr:col>81</xdr:col>
      <xdr:colOff>101600</xdr:colOff>
      <xdr:row>76</xdr:row>
      <xdr:rowOff>3972</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293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166549</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302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32258</xdr:rowOff>
    </xdr:from>
    <xdr:to>
      <xdr:col>76</xdr:col>
      <xdr:colOff>114300</xdr:colOff>
      <xdr:row>74</xdr:row>
      <xdr:rowOff>39564</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3703300" y="12719558"/>
          <a:ext cx="889000" cy="7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125778</xdr:rowOff>
    </xdr:from>
    <xdr:to>
      <xdr:col>76</xdr:col>
      <xdr:colOff>165100</xdr:colOff>
      <xdr:row>76</xdr:row>
      <xdr:rowOff>55928</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29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47055</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307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32258</xdr:rowOff>
    </xdr:from>
    <xdr:to>
      <xdr:col>71</xdr:col>
      <xdr:colOff>177800</xdr:colOff>
      <xdr:row>74</xdr:row>
      <xdr:rowOff>43249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2719558"/>
          <a:ext cx="889000" cy="1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117649</xdr:rowOff>
    </xdr:from>
    <xdr:to>
      <xdr:col>72</xdr:col>
      <xdr:colOff>38100</xdr:colOff>
      <xdr:row>76</xdr:row>
      <xdr:rowOff>47799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297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38926</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306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134620</xdr:rowOff>
    </xdr:from>
    <xdr:to>
      <xdr:col>67</xdr:col>
      <xdr:colOff>101600</xdr:colOff>
      <xdr:row>76</xdr:row>
      <xdr:rowOff>64770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29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55897</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308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101940</xdr:rowOff>
    </xdr:from>
    <xdr:to>
      <xdr:col>85</xdr:col>
      <xdr:colOff>177800</xdr:colOff>
      <xdr:row>74</xdr:row>
      <xdr:rowOff>32090</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261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124817</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246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133212</xdr:rowOff>
    </xdr:from>
    <xdr:to>
      <xdr:col>81</xdr:col>
      <xdr:colOff>101600</xdr:colOff>
      <xdr:row>74</xdr:row>
      <xdr:rowOff>63362</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264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79889</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242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160214</xdr:rowOff>
    </xdr:from>
    <xdr:to>
      <xdr:col>76</xdr:col>
      <xdr:colOff>165100</xdr:colOff>
      <xdr:row>74</xdr:row>
      <xdr:rowOff>90364</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267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106891</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245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152908</xdr:rowOff>
    </xdr:from>
    <xdr:to>
      <xdr:col>72</xdr:col>
      <xdr:colOff>38100</xdr:colOff>
      <xdr:row>74</xdr:row>
      <xdr:rowOff>83058</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266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99585</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244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163899</xdr:rowOff>
    </xdr:from>
    <xdr:to>
      <xdr:col>67</xdr:col>
      <xdr:colOff>101600</xdr:colOff>
      <xdr:row>74</xdr:row>
      <xdr:rowOff>94049</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267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110576</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2454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78352</xdr:rowOff>
    </xdr:from>
    <xdr:to>
      <xdr:col>85</xdr:col>
      <xdr:colOff>126364</xdr:colOff>
      <xdr:row>99</xdr:row>
      <xdr:rowOff>33706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08852"/>
          <a:ext cx="1269" cy="1498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37533</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701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33706</xdr:rowOff>
    </xdr:from>
    <xdr:to>
      <xdr:col>86</xdr:col>
      <xdr:colOff>25400</xdr:colOff>
      <xdr:row>99</xdr:row>
      <xdr:rowOff>33706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7007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25029</xdr:rowOff>
    </xdr:from>
    <xdr:ext cx="599010"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28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78352</xdr:rowOff>
    </xdr:from>
    <xdr:to>
      <xdr:col>86</xdr:col>
      <xdr:colOff>25400</xdr:colOff>
      <xdr:row>90</xdr:row>
      <xdr:rowOff>78352</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0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124597</xdr:rowOff>
    </xdr:from>
    <xdr:to>
      <xdr:col>85</xdr:col>
      <xdr:colOff>127000</xdr:colOff>
      <xdr:row>96</xdr:row>
      <xdr:rowOff>90452</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412347"/>
          <a:ext cx="838200" cy="13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135045</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594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156618</xdr:rowOff>
    </xdr:from>
    <xdr:to>
      <xdr:col>85</xdr:col>
      <xdr:colOff>177800</xdr:colOff>
      <xdr:row>97</xdr:row>
      <xdr:rowOff>86768</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615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90452</xdr:rowOff>
    </xdr:from>
    <xdr:to>
      <xdr:col>81</xdr:col>
      <xdr:colOff>50800</xdr:colOff>
      <xdr:row>97</xdr:row>
      <xdr:rowOff>69123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549652"/>
          <a:ext cx="889000" cy="150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128242</xdr:rowOff>
    </xdr:from>
    <xdr:to>
      <xdr:col>81</xdr:col>
      <xdr:colOff>101600</xdr:colOff>
      <xdr:row>98</xdr:row>
      <xdr:rowOff>58392</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58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49519</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85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69123</xdr:rowOff>
    </xdr:from>
    <xdr:to>
      <xdr:col>76</xdr:col>
      <xdr:colOff>114300</xdr:colOff>
      <xdr:row>97</xdr:row>
      <xdr:rowOff>138404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699773"/>
          <a:ext cx="889000" cy="6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152130</xdr:rowOff>
    </xdr:from>
    <xdr:to>
      <xdr:col>76</xdr:col>
      <xdr:colOff>165100</xdr:colOff>
      <xdr:row>98</xdr:row>
      <xdr:rowOff>82280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78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73407</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87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138404</xdr:rowOff>
    </xdr:from>
    <xdr:to>
      <xdr:col>71</xdr:col>
      <xdr:colOff>177800</xdr:colOff>
      <xdr:row>98</xdr:row>
      <xdr:rowOff>49364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769054"/>
          <a:ext cx="889000" cy="8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86987</xdr:rowOff>
    </xdr:from>
    <xdr:to>
      <xdr:col>72</xdr:col>
      <xdr:colOff>38100</xdr:colOff>
      <xdr:row>98</xdr:row>
      <xdr:rowOff>17137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71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33664</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49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151377</xdr:rowOff>
    </xdr:from>
    <xdr:to>
      <xdr:col>67</xdr:col>
      <xdr:colOff>101600</xdr:colOff>
      <xdr:row>98</xdr:row>
      <xdr:rowOff>81527</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78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98054</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55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73797</xdr:rowOff>
    </xdr:from>
    <xdr:to>
      <xdr:col>85</xdr:col>
      <xdr:colOff>177800</xdr:colOff>
      <xdr:row>96</xdr:row>
      <xdr:rowOff>3947</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36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96674</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21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39652</xdr:rowOff>
    </xdr:from>
    <xdr:to>
      <xdr:col>81</xdr:col>
      <xdr:colOff>101600</xdr:colOff>
      <xdr:row>96</xdr:row>
      <xdr:rowOff>141252</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49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157779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27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18323</xdr:rowOff>
    </xdr:from>
    <xdr:to>
      <xdr:col>76</xdr:col>
      <xdr:colOff>165100</xdr:colOff>
      <xdr:row>97</xdr:row>
      <xdr:rowOff>119923</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6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136450</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42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87604</xdr:rowOff>
    </xdr:from>
    <xdr:to>
      <xdr:col>72</xdr:col>
      <xdr:colOff>38100</xdr:colOff>
      <xdr:row>98</xdr:row>
      <xdr:rowOff>17754</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71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8881</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81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170014</xdr:rowOff>
    </xdr:from>
    <xdr:to>
      <xdr:col>67</xdr:col>
      <xdr:colOff>101600</xdr:colOff>
      <xdr:row>98</xdr:row>
      <xdr:rowOff>100164</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0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91291</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89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22840</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337790"/>
          <a:ext cx="1269" cy="131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140967</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1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22840</xdr:rowOff>
    </xdr:from>
    <xdr:to>
      <xdr:col>116</xdr:col>
      <xdr:colOff>152400</xdr:colOff>
      <xdr:row>31</xdr:row>
      <xdr:rowOff>22840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33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123515</xdr:rowOff>
    </xdr:from>
    <xdr:to>
      <xdr:col>116</xdr:col>
      <xdr:colOff>63500</xdr:colOff>
      <xdr:row>38</xdr:row>
      <xdr:rowOff>131745</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1323300" y="6638615"/>
          <a:ext cx="8382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22806</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66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171379</xdr:rowOff>
    </xdr:from>
    <xdr:to>
      <xdr:col>116</xdr:col>
      <xdr:colOff>114300</xdr:colOff>
      <xdr:row>38</xdr:row>
      <xdr:rowOff>101529</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5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96220</xdr:rowOff>
    </xdr:from>
    <xdr:to>
      <xdr:col>111</xdr:col>
      <xdr:colOff>177800</xdr:colOff>
      <xdr:row>38</xdr:row>
      <xdr:rowOff>131745</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11320"/>
          <a:ext cx="889000" cy="3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162052</xdr:rowOff>
    </xdr:from>
    <xdr:to>
      <xdr:col>112</xdr:col>
      <xdr:colOff>38100</xdr:colOff>
      <xdr:row>38</xdr:row>
      <xdr:rowOff>92202</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108729</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28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82504</xdr:rowOff>
    </xdr:from>
    <xdr:to>
      <xdr:col>107</xdr:col>
      <xdr:colOff>50800</xdr:colOff>
      <xdr:row>38</xdr:row>
      <xdr:rowOff>96220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5976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40757</xdr:rowOff>
    </xdr:from>
    <xdr:to>
      <xdr:col>107</xdr:col>
      <xdr:colOff>101600</xdr:colOff>
      <xdr:row>38</xdr:row>
      <xdr:rowOff>142357</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55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158884</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331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79029</xdr:rowOff>
    </xdr:from>
    <xdr:to>
      <xdr:col>102</xdr:col>
      <xdr:colOff>114300</xdr:colOff>
      <xdr:row>38</xdr:row>
      <xdr:rowOff>82504</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594129"/>
          <a:ext cx="889000" cy="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34493</xdr:rowOff>
    </xdr:from>
    <xdr:to>
      <xdr:col>102</xdr:col>
      <xdr:colOff>165100</xdr:colOff>
      <xdr:row>38</xdr:row>
      <xdr:rowOff>136093</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4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127220</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64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10902</xdr:rowOff>
    </xdr:from>
    <xdr:to>
      <xdr:col>98</xdr:col>
      <xdr:colOff>38100</xdr:colOff>
      <xdr:row>38</xdr:row>
      <xdr:rowOff>112502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2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129029</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30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72715</xdr:rowOff>
    </xdr:from>
    <xdr:to>
      <xdr:col>116</xdr:col>
      <xdr:colOff>114300</xdr:colOff>
      <xdr:row>39</xdr:row>
      <xdr:rowOff>2865</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58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159092</xdr:rowOff>
    </xdr:from>
    <xdr:ext cx="378565"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027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80945</xdr:rowOff>
    </xdr:from>
    <xdr:to>
      <xdr:col>112</xdr:col>
      <xdr:colOff>38100</xdr:colOff>
      <xdr:row>39</xdr:row>
      <xdr:rowOff>11095</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59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2222</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4017" y="6688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45420</xdr:rowOff>
    </xdr:from>
    <xdr:to>
      <xdr:col>107</xdr:col>
      <xdr:colOff>101600</xdr:colOff>
      <xdr:row>38</xdr:row>
      <xdr:rowOff>147020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56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138147</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5017" y="6653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31704</xdr:rowOff>
    </xdr:from>
    <xdr:to>
      <xdr:col>102</xdr:col>
      <xdr:colOff>165100</xdr:colOff>
      <xdr:row>38</xdr:row>
      <xdr:rowOff>133304</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54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149831</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632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28229</xdr:rowOff>
    </xdr:from>
    <xdr:to>
      <xdr:col>98</xdr:col>
      <xdr:colOff>38100</xdr:colOff>
      <xdr:row>38</xdr:row>
      <xdr:rowOff>129829</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54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120956</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636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287</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44237"/>
          <a:ext cx="1269" cy="147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118414</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1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287</xdr:rowOff>
    </xdr:from>
    <xdr:to>
      <xdr:col>116</xdr:col>
      <xdr:colOff>152400</xdr:colOff>
      <xdr:row>51</xdr:row>
      <xdr:rowOff>287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44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66744</xdr:rowOff>
    </xdr:from>
    <xdr:to>
      <xdr:col>116</xdr:col>
      <xdr:colOff>63500</xdr:colOff>
      <xdr:row>59</xdr:row>
      <xdr:rowOff>67430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182294"/>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148745</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213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125868</xdr:rowOff>
    </xdr:from>
    <xdr:to>
      <xdr:col>116</xdr:col>
      <xdr:colOff>114300</xdr:colOff>
      <xdr:row>59</xdr:row>
      <xdr:rowOff>56018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6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67430</xdr:rowOff>
    </xdr:from>
    <xdr:to>
      <xdr:col>111</xdr:col>
      <xdr:colOff>177800</xdr:colOff>
      <xdr:row>59</xdr:row>
      <xdr:rowOff>67952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10182980"/>
          <a:ext cx="889000" cy="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128088</xdr:rowOff>
    </xdr:from>
    <xdr:to>
      <xdr:col>112</xdr:col>
      <xdr:colOff>38100</xdr:colOff>
      <xdr:row>59</xdr:row>
      <xdr:rowOff>58238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7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74765</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4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67952</xdr:rowOff>
    </xdr:from>
    <xdr:to>
      <xdr:col>107</xdr:col>
      <xdr:colOff>50800</xdr:colOff>
      <xdr:row>59</xdr:row>
      <xdr:rowOff>68605</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10183502"/>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163032</xdr:rowOff>
    </xdr:from>
    <xdr:to>
      <xdr:col>107</xdr:col>
      <xdr:colOff>101600</xdr:colOff>
      <xdr:row>59</xdr:row>
      <xdr:rowOff>93182</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107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109709</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82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68605</xdr:rowOff>
    </xdr:from>
    <xdr:to>
      <xdr:col>102</xdr:col>
      <xdr:colOff>114300</xdr:colOff>
      <xdr:row>59</xdr:row>
      <xdr:rowOff>69095</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10184155"/>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146279</xdr:rowOff>
    </xdr:from>
    <xdr:to>
      <xdr:col>102</xdr:col>
      <xdr:colOff>165100</xdr:colOff>
      <xdr:row>59</xdr:row>
      <xdr:rowOff>76429</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9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92956</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65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137984</xdr:rowOff>
    </xdr:from>
    <xdr:to>
      <xdr:col>98</xdr:col>
      <xdr:colOff>38100</xdr:colOff>
      <xdr:row>59</xdr:row>
      <xdr:rowOff>68134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82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84661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57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15944</xdr:rowOff>
    </xdr:from>
    <xdr:to>
      <xdr:col>116</xdr:col>
      <xdr:colOff>114300</xdr:colOff>
      <xdr:row>59</xdr:row>
      <xdr:rowOff>117544</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3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104295</xdr:rowOff>
    </xdr:from>
    <xdr:ext cx="378565"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48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16630</xdr:rowOff>
    </xdr:from>
    <xdr:to>
      <xdr:col>112</xdr:col>
      <xdr:colOff>38100</xdr:colOff>
      <xdr:row>59</xdr:row>
      <xdr:rowOff>118230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109357</xdr:rowOff>
    </xdr:from>
    <xdr:ext cx="378565"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4017" y="10224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17152</xdr:rowOff>
    </xdr:from>
    <xdr:to>
      <xdr:col>107</xdr:col>
      <xdr:colOff>101600</xdr:colOff>
      <xdr:row>59</xdr:row>
      <xdr:rowOff>118752</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3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109879</xdr:rowOff>
    </xdr:from>
    <xdr:ext cx="378565"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5017" y="10225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17805</xdr:rowOff>
    </xdr:from>
    <xdr:to>
      <xdr:col>102</xdr:col>
      <xdr:colOff>165100</xdr:colOff>
      <xdr:row>59</xdr:row>
      <xdr:rowOff>119405</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3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110532</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6017" y="10226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18295</xdr:rowOff>
    </xdr:from>
    <xdr:to>
      <xdr:col>98</xdr:col>
      <xdr:colOff>38100</xdr:colOff>
      <xdr:row>59</xdr:row>
      <xdr:rowOff>119895</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3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111022</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7017" y="10226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29961</xdr:rowOff>
    </xdr:from>
    <xdr:to>
      <xdr:col>116</xdr:col>
      <xdr:colOff>62864</xdr:colOff>
      <xdr:row>79</xdr:row>
      <xdr:rowOff>70608</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202911"/>
          <a:ext cx="1269" cy="1412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74435</xdr:rowOff>
    </xdr:from>
    <xdr:ext cx="469744"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618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70608</xdr:rowOff>
    </xdr:from>
    <xdr:to>
      <xdr:col>116</xdr:col>
      <xdr:colOff>152400</xdr:colOff>
      <xdr:row>79</xdr:row>
      <xdr:rowOff>70608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615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148088</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97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29961</xdr:rowOff>
    </xdr:from>
    <xdr:to>
      <xdr:col>116</xdr:col>
      <xdr:colOff>152400</xdr:colOff>
      <xdr:row>71</xdr:row>
      <xdr:rowOff>29961</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202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138329</xdr:rowOff>
    </xdr:from>
    <xdr:to>
      <xdr:col>116</xdr:col>
      <xdr:colOff>63500</xdr:colOff>
      <xdr:row>73</xdr:row>
      <xdr:rowOff>162419</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2654179"/>
          <a:ext cx="838200" cy="2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54808</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913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76381</xdr:rowOff>
    </xdr:from>
    <xdr:to>
      <xdr:col>116</xdr:col>
      <xdr:colOff>114300</xdr:colOff>
      <xdr:row>76</xdr:row>
      <xdr:rowOff>6531</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93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162419</xdr:rowOff>
    </xdr:from>
    <xdr:to>
      <xdr:col>111</xdr:col>
      <xdr:colOff>177800</xdr:colOff>
      <xdr:row>74</xdr:row>
      <xdr:rowOff>3966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2678269"/>
          <a:ext cx="889000" cy="1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73910</xdr:rowOff>
    </xdr:from>
    <xdr:to>
      <xdr:col>112</xdr:col>
      <xdr:colOff>38100</xdr:colOff>
      <xdr:row>76</xdr:row>
      <xdr:rowOff>4060</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166637</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302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3966</xdr:rowOff>
    </xdr:from>
    <xdr:to>
      <xdr:col>107</xdr:col>
      <xdr:colOff>50800</xdr:colOff>
      <xdr:row>74</xdr:row>
      <xdr:rowOff>25498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2691266"/>
          <a:ext cx="889000" cy="2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69306</xdr:rowOff>
    </xdr:from>
    <xdr:to>
      <xdr:col>107</xdr:col>
      <xdr:colOff>101600</xdr:colOff>
      <xdr:row>75</xdr:row>
      <xdr:rowOff>170906</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92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162033</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302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25498</xdr:rowOff>
    </xdr:from>
    <xdr:to>
      <xdr:col>102</xdr:col>
      <xdr:colOff>114300</xdr:colOff>
      <xdr:row>74</xdr:row>
      <xdr:rowOff>53757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2712798"/>
          <a:ext cx="889000" cy="2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104902</xdr:rowOff>
    </xdr:from>
    <xdr:to>
      <xdr:col>102</xdr:col>
      <xdr:colOff>165100</xdr:colOff>
      <xdr:row>76</xdr:row>
      <xdr:rowOff>35052</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96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26179</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305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101048</xdr:rowOff>
    </xdr:from>
    <xdr:to>
      <xdr:col>98</xdr:col>
      <xdr:colOff>38100</xdr:colOff>
      <xdr:row>76</xdr:row>
      <xdr:rowOff>31198</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95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22325</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305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87529</xdr:rowOff>
    </xdr:from>
    <xdr:to>
      <xdr:col>116</xdr:col>
      <xdr:colOff>114300</xdr:colOff>
      <xdr:row>74</xdr:row>
      <xdr:rowOff>17679</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60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110406</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45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111619</xdr:rowOff>
    </xdr:from>
    <xdr:to>
      <xdr:col>112</xdr:col>
      <xdr:colOff>38100</xdr:colOff>
      <xdr:row>74</xdr:row>
      <xdr:rowOff>41769</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62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58296</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240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124616</xdr:rowOff>
    </xdr:from>
    <xdr:to>
      <xdr:col>107</xdr:col>
      <xdr:colOff>101600</xdr:colOff>
      <xdr:row>74</xdr:row>
      <xdr:rowOff>54766</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64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71293</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241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146148</xdr:rowOff>
    </xdr:from>
    <xdr:to>
      <xdr:col>102</xdr:col>
      <xdr:colOff>165100</xdr:colOff>
      <xdr:row>74</xdr:row>
      <xdr:rowOff>76298</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66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92825</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43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2957</xdr:rowOff>
    </xdr:from>
    <xdr:to>
      <xdr:col>98</xdr:col>
      <xdr:colOff>38100</xdr:colOff>
      <xdr:row>74</xdr:row>
      <xdr:rowOff>104557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69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121084</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46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a:t>
          </a: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主な構成項目である人件費は、１</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２３</a:t>
          </a: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０６０</a:t>
          </a: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円となっており、令和</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３</a:t>
          </a: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年度現在においても類似団体と比較して高い水準にある。社会教育施設や保育所・学校数が多く、抜本的な職員削減が行えていない状況であり、公共施設総合管理計画、個別施設計画に基づいた施設の統廃合、それに伴う人件費の削減を目指し検討を行っていく。</a:t>
          </a:r>
          <a:endParaRPr kumimoji="0"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また、補助費等については、住民一人当たり</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１６０</a:t>
          </a: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３５９</a:t>
          </a: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円となっており、類似団体のなかでもかなり高くなっている。要因として、関係する一部事務組合が多いためであり、この負担金を軽減していくことが当町にとって大きな課題となっている。</a:t>
          </a:r>
          <a:endParaRPr kumimoji="0"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普通建設事業費については、ケーブルテレビネットワーク更新事業など事業費の増により上昇している。</a:t>
          </a:r>
          <a:endParaRPr kumimoji="0"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公債費についても、</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９２</a:t>
          </a: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３２</a:t>
          </a: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４円と高い水準となっており、計画的な建設事業の実施による地方債の発行抑制を進めていく。</a:t>
          </a:r>
          <a:endParaRPr kumimoji="0"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福井県若狭町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14,131
14,042
178.49
13,500,520
12,516,665
938,101
6,568,059
10,066,765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14.8
77.2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15342</xdr:rowOff>
    </xdr:from>
    <xdr:to>
      <xdr:col>24</xdr:col>
      <xdr:colOff>62865</xdr:colOff>
      <xdr:row>38</xdr:row>
      <xdr:rowOff>69062</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58842"/>
          <a:ext cx="1270" cy="142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72889</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8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69062</xdr:rowOff>
    </xdr:from>
    <xdr:to>
      <xdr:col>24</xdr:col>
      <xdr:colOff>152400</xdr:colOff>
      <xdr:row>38</xdr:row>
      <xdr:rowOff>69062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84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133469</xdr:rowOff>
    </xdr:from>
    <xdr:ext cx="534377"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3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15342</xdr:rowOff>
    </xdr:from>
    <xdr:to>
      <xdr:col>24</xdr:col>
      <xdr:colOff>152400</xdr:colOff>
      <xdr:row>30</xdr:row>
      <xdr:rowOff>15342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5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16942</xdr:rowOff>
    </xdr:from>
    <xdr:to>
      <xdr:col>24</xdr:col>
      <xdr:colOff>63500</xdr:colOff>
      <xdr:row>36</xdr:row>
      <xdr:rowOff>57633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189142"/>
          <a:ext cx="838200" cy="4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31538</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60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xdr:rowOff>
    </xdr:from>
    <xdr:to>
      <xdr:col>24</xdr:col>
      <xdr:colOff>114300</xdr:colOff>
      <xdr:row>35</xdr:row>
      <xdr:rowOff>110261</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149073</xdr:rowOff>
    </xdr:from>
    <xdr:to>
      <xdr:col>19</xdr:col>
      <xdr:colOff>177800</xdr:colOff>
      <xdr:row>36</xdr:row>
      <xdr:rowOff>57633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149823"/>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8204</xdr:rowOff>
    </xdr:from>
    <xdr:to>
      <xdr:col>20</xdr:col>
      <xdr:colOff>38100</xdr:colOff>
      <xdr:row>35</xdr:row>
      <xdr:rowOff>109804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0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126331</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784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149073</xdr:rowOff>
    </xdr:from>
    <xdr:to>
      <xdr:col>15</xdr:col>
      <xdr:colOff>50800</xdr:colOff>
      <xdr:row>36</xdr:row>
      <xdr:rowOff>64719</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149823"/>
          <a:ext cx="889000" cy="8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16891</xdr:rowOff>
    </xdr:from>
    <xdr:to>
      <xdr:col>15</xdr:col>
      <xdr:colOff>101600</xdr:colOff>
      <xdr:row>36</xdr:row>
      <xdr:rowOff>118491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18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109618</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2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54661</xdr:rowOff>
    </xdr:from>
    <xdr:to>
      <xdr:col>10</xdr:col>
      <xdr:colOff>114300</xdr:colOff>
      <xdr:row>36</xdr:row>
      <xdr:rowOff>64719</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226861"/>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42951</xdr:rowOff>
    </xdr:from>
    <xdr:to>
      <xdr:col>10</xdr:col>
      <xdr:colOff>165100</xdr:colOff>
      <xdr:row>36</xdr:row>
      <xdr:rowOff>144551</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135678</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30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30150</xdr:rowOff>
    </xdr:from>
    <xdr:to>
      <xdr:col>6</xdr:col>
      <xdr:colOff>38100</xdr:colOff>
      <xdr:row>36</xdr:row>
      <xdr:rowOff>131750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2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122877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295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137592</xdr:rowOff>
    </xdr:from>
    <xdr:to>
      <xdr:col>24</xdr:col>
      <xdr:colOff>114300</xdr:colOff>
      <xdr:row>36</xdr:row>
      <xdr:rowOff>67742</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13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116019</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116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6833</xdr:rowOff>
    </xdr:from>
    <xdr:to>
      <xdr:col>20</xdr:col>
      <xdr:colOff>38100</xdr:colOff>
      <xdr:row>36</xdr:row>
      <xdr:rowOff>108433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17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99560</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271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98273</xdr:rowOff>
    </xdr:from>
    <xdr:to>
      <xdr:col>15</xdr:col>
      <xdr:colOff>101600</xdr:colOff>
      <xdr:row>36</xdr:row>
      <xdr:rowOff>28423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09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44950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874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13919</xdr:rowOff>
    </xdr:from>
    <xdr:to>
      <xdr:col>10</xdr:col>
      <xdr:colOff>165100</xdr:colOff>
      <xdr:row>36</xdr:row>
      <xdr:rowOff>115519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18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132046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961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3861</xdr:rowOff>
    </xdr:from>
    <xdr:to>
      <xdr:col>6</xdr:col>
      <xdr:colOff>38100</xdr:colOff>
      <xdr:row>36</xdr:row>
      <xdr:rowOff>105461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17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121988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951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74618</xdr:rowOff>
    </xdr:from>
    <xdr:to>
      <xdr:col>24</xdr:col>
      <xdr:colOff>62865</xdr:colOff>
      <xdr:row>57</xdr:row>
      <xdr:rowOff>158921</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47118"/>
          <a:ext cx="1270" cy="1284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162748</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158921</xdr:rowOff>
    </xdr:from>
    <xdr:to>
      <xdr:col>24</xdr:col>
      <xdr:colOff>152400</xdr:colOff>
      <xdr:row>57</xdr:row>
      <xdr:rowOff>158921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21295</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2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397,082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74618</xdr:rowOff>
    </xdr:from>
    <xdr:to>
      <xdr:col>24</xdr:col>
      <xdr:colOff>152400</xdr:colOff>
      <xdr:row>50</xdr:row>
      <xdr:rowOff>74618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4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16122</xdr:rowOff>
    </xdr:from>
    <xdr:to>
      <xdr:col>24</xdr:col>
      <xdr:colOff>63500</xdr:colOff>
      <xdr:row>53</xdr:row>
      <xdr:rowOff>151027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102972"/>
          <a:ext cx="838200" cy="13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119318</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549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140891</xdr:rowOff>
    </xdr:from>
    <xdr:to>
      <xdr:col>24</xdr:col>
      <xdr:colOff>114300</xdr:colOff>
      <xdr:row>56</xdr:row>
      <xdr:rowOff>71041</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70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16122</xdr:rowOff>
    </xdr:from>
    <xdr:to>
      <xdr:col>19</xdr:col>
      <xdr:colOff>177800</xdr:colOff>
      <xdr:row>56</xdr:row>
      <xdr:rowOff>122601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102972"/>
          <a:ext cx="889000" cy="620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147433</xdr:rowOff>
    </xdr:from>
    <xdr:to>
      <xdr:col>20</xdr:col>
      <xdr:colOff>38100</xdr:colOff>
      <xdr:row>54</xdr:row>
      <xdr:rowOff>77583</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23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68710</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327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122601</xdr:rowOff>
    </xdr:from>
    <xdr:to>
      <xdr:col>15</xdr:col>
      <xdr:colOff>50800</xdr:colOff>
      <xdr:row>56</xdr:row>
      <xdr:rowOff>137890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723801"/>
          <a:ext cx="889000" cy="15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142209</xdr:rowOff>
    </xdr:from>
    <xdr:to>
      <xdr:col>15</xdr:col>
      <xdr:colOff>101600</xdr:colOff>
      <xdr:row>57</xdr:row>
      <xdr:rowOff>72359</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743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63486</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83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137890</xdr:rowOff>
    </xdr:from>
    <xdr:to>
      <xdr:col>10</xdr:col>
      <xdr:colOff>114300</xdr:colOff>
      <xdr:row>57</xdr:row>
      <xdr:rowOff>22897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739090"/>
          <a:ext cx="889000" cy="56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92165</xdr:rowOff>
    </xdr:from>
    <xdr:to>
      <xdr:col>10</xdr:col>
      <xdr:colOff>165100</xdr:colOff>
      <xdr:row>57</xdr:row>
      <xdr:rowOff>22315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9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13442</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786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21612</xdr:rowOff>
    </xdr:from>
    <xdr:to>
      <xdr:col>6</xdr:col>
      <xdr:colOff>38100</xdr:colOff>
      <xdr:row>57</xdr:row>
      <xdr:rowOff>123212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9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114339</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88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100227</xdr:rowOff>
    </xdr:from>
    <xdr:to>
      <xdr:col>24</xdr:col>
      <xdr:colOff>114300</xdr:colOff>
      <xdr:row>54</xdr:row>
      <xdr:rowOff>30377</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18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123104</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038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136772</xdr:rowOff>
    </xdr:from>
    <xdr:to>
      <xdr:col>20</xdr:col>
      <xdr:colOff>38100</xdr:colOff>
      <xdr:row>53</xdr:row>
      <xdr:rowOff>66922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05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83449</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8827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71801</xdr:rowOff>
    </xdr:from>
    <xdr:to>
      <xdr:col>15</xdr:col>
      <xdr:colOff>101600</xdr:colOff>
      <xdr:row>57</xdr:row>
      <xdr:rowOff>1951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67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18478</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448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87090</xdr:rowOff>
    </xdr:from>
    <xdr:to>
      <xdr:col>10</xdr:col>
      <xdr:colOff>165100</xdr:colOff>
      <xdr:row>57</xdr:row>
      <xdr:rowOff>17240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68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33767</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19795" y="9463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143547</xdr:rowOff>
    </xdr:from>
    <xdr:to>
      <xdr:col>6</xdr:col>
      <xdr:colOff>38100</xdr:colOff>
      <xdr:row>57</xdr:row>
      <xdr:rowOff>73697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4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90224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519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129785</xdr:rowOff>
    </xdr:from>
    <xdr:to>
      <xdr:col>24</xdr:col>
      <xdr:colOff>62865</xdr:colOff>
      <xdr:row>78</xdr:row>
      <xdr:rowOff>52029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31285"/>
          <a:ext cx="1270" cy="1293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55856</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28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52029</xdr:rowOff>
    </xdr:from>
    <xdr:to>
      <xdr:col>24</xdr:col>
      <xdr:colOff>152400</xdr:colOff>
      <xdr:row>78</xdr:row>
      <xdr:rowOff>52029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25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76462</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0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331,518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129785</xdr:rowOff>
    </xdr:from>
    <xdr:to>
      <xdr:col>24</xdr:col>
      <xdr:colOff>152400</xdr:colOff>
      <xdr:row>70</xdr:row>
      <xdr:rowOff>129785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31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79905</xdr:rowOff>
    </xdr:from>
    <xdr:to>
      <xdr:col>24</xdr:col>
      <xdr:colOff>63500</xdr:colOff>
      <xdr:row>77</xdr:row>
      <xdr:rowOff>55014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110105"/>
          <a:ext cx="838200" cy="146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160939</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482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138062</xdr:rowOff>
    </xdr:from>
    <xdr:to>
      <xdr:col>24</xdr:col>
      <xdr:colOff>114300</xdr:colOff>
      <xdr:row>76</xdr:row>
      <xdr:rowOff>68213</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96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55014</xdr:rowOff>
    </xdr:from>
    <xdr:to>
      <xdr:col>19</xdr:col>
      <xdr:colOff>177800</xdr:colOff>
      <xdr:row>77</xdr:row>
      <xdr:rowOff>102138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256664"/>
          <a:ext cx="889000" cy="4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134052</xdr:rowOff>
    </xdr:from>
    <xdr:to>
      <xdr:col>20</xdr:col>
      <xdr:colOff>38100</xdr:colOff>
      <xdr:row>77</xdr:row>
      <xdr:rowOff>64202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1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80729</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939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102138</xdr:rowOff>
    </xdr:from>
    <xdr:to>
      <xdr:col>15</xdr:col>
      <xdr:colOff>50800</xdr:colOff>
      <xdr:row>77</xdr:row>
      <xdr:rowOff>112432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03788"/>
          <a:ext cx="889000" cy="10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68411</xdr:rowOff>
    </xdr:from>
    <xdr:to>
      <xdr:col>15</xdr:col>
      <xdr:colOff>101600</xdr:colOff>
      <xdr:row>77</xdr:row>
      <xdr:rowOff>170011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7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161138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362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112432</xdr:rowOff>
    </xdr:from>
    <xdr:to>
      <xdr:col>10</xdr:col>
      <xdr:colOff>114300</xdr:colOff>
      <xdr:row>77</xdr:row>
      <xdr:rowOff>114241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314082"/>
          <a:ext cx="889000" cy="1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104622</xdr:rowOff>
    </xdr:from>
    <xdr:to>
      <xdr:col>10</xdr:col>
      <xdr:colOff>165100</xdr:colOff>
      <xdr:row>78</xdr:row>
      <xdr:rowOff>34772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0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25899</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398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117162</xdr:rowOff>
    </xdr:from>
    <xdr:to>
      <xdr:col>6</xdr:col>
      <xdr:colOff>38100</xdr:colOff>
      <xdr:row>78</xdr:row>
      <xdr:rowOff>47312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18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38439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411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29105</xdr:rowOff>
    </xdr:from>
    <xdr:to>
      <xdr:col>24</xdr:col>
      <xdr:colOff>114300</xdr:colOff>
      <xdr:row>76</xdr:row>
      <xdr:rowOff>130705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5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7532</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37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4214</xdr:rowOff>
    </xdr:from>
    <xdr:to>
      <xdr:col>20</xdr:col>
      <xdr:colOff>38100</xdr:colOff>
      <xdr:row>77</xdr:row>
      <xdr:rowOff>105814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0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96941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298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51338</xdr:rowOff>
    </xdr:from>
    <xdr:to>
      <xdr:col>15</xdr:col>
      <xdr:colOff>101600</xdr:colOff>
      <xdr:row>77</xdr:row>
      <xdr:rowOff>152938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5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169465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028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61632</xdr:rowOff>
    </xdr:from>
    <xdr:to>
      <xdr:col>10</xdr:col>
      <xdr:colOff>165100</xdr:colOff>
      <xdr:row>77</xdr:row>
      <xdr:rowOff>163232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6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8309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038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63441</xdr:rowOff>
    </xdr:from>
    <xdr:to>
      <xdr:col>6</xdr:col>
      <xdr:colOff>38100</xdr:colOff>
      <xdr:row>77</xdr:row>
      <xdr:rowOff>165041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6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10118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040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92455</xdr:rowOff>
    </xdr:from>
    <xdr:to>
      <xdr:col>24</xdr:col>
      <xdr:colOff>62865</xdr:colOff>
      <xdr:row>97</xdr:row>
      <xdr:rowOff>35418</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522955"/>
          <a:ext cx="1270" cy="114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39245</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6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35418</xdr:rowOff>
    </xdr:from>
    <xdr:to>
      <xdr:col>24</xdr:col>
      <xdr:colOff>152400</xdr:colOff>
      <xdr:row>97</xdr:row>
      <xdr:rowOff>35418</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666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39132</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298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228,267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92455</xdr:rowOff>
    </xdr:from>
    <xdr:to>
      <xdr:col>24</xdr:col>
      <xdr:colOff>152400</xdr:colOff>
      <xdr:row>90</xdr:row>
      <xdr:rowOff>92455</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52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161931</xdr:rowOff>
    </xdr:from>
    <xdr:to>
      <xdr:col>24</xdr:col>
      <xdr:colOff>63500</xdr:colOff>
      <xdr:row>95</xdr:row>
      <xdr:rowOff>37705</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278231"/>
          <a:ext cx="838200" cy="4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78928</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366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100501</xdr:rowOff>
    </xdr:from>
    <xdr:to>
      <xdr:col>24</xdr:col>
      <xdr:colOff>114300</xdr:colOff>
      <xdr:row>96</xdr:row>
      <xdr:rowOff>30651</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38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37705</xdr:rowOff>
    </xdr:from>
    <xdr:to>
      <xdr:col>19</xdr:col>
      <xdr:colOff>177800</xdr:colOff>
      <xdr:row>95</xdr:row>
      <xdr:rowOff>109038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325455"/>
          <a:ext cx="889000" cy="7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140529</xdr:rowOff>
    </xdr:from>
    <xdr:to>
      <xdr:col>20</xdr:col>
      <xdr:colOff>38100</xdr:colOff>
      <xdr:row>96</xdr:row>
      <xdr:rowOff>70679</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42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61806</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52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109038</xdr:rowOff>
    </xdr:from>
    <xdr:to>
      <xdr:col>15</xdr:col>
      <xdr:colOff>50800</xdr:colOff>
      <xdr:row>95</xdr:row>
      <xdr:rowOff>141900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396788"/>
          <a:ext cx="889000" cy="3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41791</xdr:rowOff>
    </xdr:from>
    <xdr:to>
      <xdr:col>15</xdr:col>
      <xdr:colOff>101600</xdr:colOff>
      <xdr:row>96</xdr:row>
      <xdr:rowOff>143391</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50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134518</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59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141900</xdr:rowOff>
    </xdr:from>
    <xdr:to>
      <xdr:col>10</xdr:col>
      <xdr:colOff>114300</xdr:colOff>
      <xdr:row>95</xdr:row>
      <xdr:rowOff>149233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429650"/>
          <a:ext cx="889000" cy="7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39774</xdr:rowOff>
    </xdr:from>
    <xdr:to>
      <xdr:col>10</xdr:col>
      <xdr:colOff>165100</xdr:colOff>
      <xdr:row>96</xdr:row>
      <xdr:rowOff>141374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49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132501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59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44014</xdr:rowOff>
    </xdr:from>
    <xdr:to>
      <xdr:col>6</xdr:col>
      <xdr:colOff>38100</xdr:colOff>
      <xdr:row>96</xdr:row>
      <xdr:rowOff>145614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5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136741</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59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111131</xdr:rowOff>
    </xdr:from>
    <xdr:to>
      <xdr:col>24</xdr:col>
      <xdr:colOff>114300</xdr:colOff>
      <xdr:row>95</xdr:row>
      <xdr:rowOff>41281</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22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134008</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07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158355</xdr:rowOff>
    </xdr:from>
    <xdr:to>
      <xdr:col>20</xdr:col>
      <xdr:colOff>38100</xdr:colOff>
      <xdr:row>95</xdr:row>
      <xdr:rowOff>88505</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27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105032</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04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58238</xdr:rowOff>
    </xdr:from>
    <xdr:to>
      <xdr:col>15</xdr:col>
      <xdr:colOff>101600</xdr:colOff>
      <xdr:row>95</xdr:row>
      <xdr:rowOff>159838</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34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4915</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12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91100</xdr:rowOff>
    </xdr:from>
    <xdr:to>
      <xdr:col>10</xdr:col>
      <xdr:colOff>165100</xdr:colOff>
      <xdr:row>96</xdr:row>
      <xdr:rowOff>21250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37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37777</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15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98433</xdr:rowOff>
    </xdr:from>
    <xdr:to>
      <xdr:col>6</xdr:col>
      <xdr:colOff>38100</xdr:colOff>
      <xdr:row>96</xdr:row>
      <xdr:rowOff>28583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38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45110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161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109982</xdr:rowOff>
    </xdr:from>
    <xdr:to>
      <xdr:col>54</xdr:col>
      <xdr:colOff>189865</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53482"/>
          <a:ext cx="1270" cy="1477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56659</xdr:rowOff>
    </xdr:from>
    <xdr:ext cx="534377"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2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109982</xdr:rowOff>
    </xdr:from>
    <xdr:to>
      <xdr:col>55</xdr:col>
      <xdr:colOff>88900</xdr:colOff>
      <xdr:row>30</xdr:row>
      <xdr:rowOff>109982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53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14224</xdr:rowOff>
    </xdr:from>
    <xdr:to>
      <xdr:col>55</xdr:col>
      <xdr:colOff>0</xdr:colOff>
      <xdr:row>38</xdr:row>
      <xdr:rowOff>18415</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9639300" y="6529324"/>
          <a:ext cx="8382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49801</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5649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71374</xdr:rowOff>
    </xdr:from>
    <xdr:to>
      <xdr:col>55</xdr:col>
      <xdr:colOff>50800</xdr:colOff>
      <xdr:row>39</xdr:row>
      <xdr:rowOff>1524</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58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18415</xdr:rowOff>
    </xdr:from>
    <xdr:to>
      <xdr:col>50</xdr:col>
      <xdr:colOff>114300</xdr:colOff>
      <xdr:row>38</xdr:row>
      <xdr:rowOff>21717</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8750300" y="6533515"/>
          <a:ext cx="889000" cy="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98806</xdr:rowOff>
    </xdr:from>
    <xdr:to>
      <xdr:col>50</xdr:col>
      <xdr:colOff>165100</xdr:colOff>
      <xdr:row>39</xdr:row>
      <xdr:rowOff>28956</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613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20083</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706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21717</xdr:rowOff>
    </xdr:from>
    <xdr:to>
      <xdr:col>45</xdr:col>
      <xdr:colOff>177800</xdr:colOff>
      <xdr:row>38</xdr:row>
      <xdr:rowOff>25781</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7861300" y="6536817"/>
          <a:ext cx="889000" cy="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102997</xdr:rowOff>
    </xdr:from>
    <xdr:to>
      <xdr:col>46</xdr:col>
      <xdr:colOff>38100</xdr:colOff>
      <xdr:row>39</xdr:row>
      <xdr:rowOff>33147</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618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24274</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7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25781</xdr:rowOff>
    </xdr:from>
    <xdr:to>
      <xdr:col>41</xdr:col>
      <xdr:colOff>50800</xdr:colOff>
      <xdr:row>38</xdr:row>
      <xdr:rowOff>28956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6972300" y="6540881"/>
          <a:ext cx="889000" cy="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106045</xdr:rowOff>
    </xdr:from>
    <xdr:to>
      <xdr:col>41</xdr:col>
      <xdr:colOff>101600</xdr:colOff>
      <xdr:row>39</xdr:row>
      <xdr:rowOff>36195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62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27322</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713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102616</xdr:rowOff>
    </xdr:from>
    <xdr:to>
      <xdr:col>36</xdr:col>
      <xdr:colOff>165100</xdr:colOff>
      <xdr:row>39</xdr:row>
      <xdr:rowOff>32766</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61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23893</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710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134874</xdr:rowOff>
    </xdr:from>
    <xdr:to>
      <xdr:col>55</xdr:col>
      <xdr:colOff>50800</xdr:colOff>
      <xdr:row>38</xdr:row>
      <xdr:rowOff>65024</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47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157751</xdr:rowOff>
    </xdr:from>
    <xdr:ext cx="469744"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329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139065</xdr:rowOff>
    </xdr:from>
    <xdr:to>
      <xdr:col>50</xdr:col>
      <xdr:colOff>165100</xdr:colOff>
      <xdr:row>38</xdr:row>
      <xdr:rowOff>69215</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48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85742</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04428" y="6257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142367</xdr:rowOff>
    </xdr:from>
    <xdr:to>
      <xdr:col>46</xdr:col>
      <xdr:colOff>38100</xdr:colOff>
      <xdr:row>38</xdr:row>
      <xdr:rowOff>72517</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48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89044</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15428" y="62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146431</xdr:rowOff>
    </xdr:from>
    <xdr:to>
      <xdr:col>41</xdr:col>
      <xdr:colOff>101600</xdr:colOff>
      <xdr:row>38</xdr:row>
      <xdr:rowOff>76581</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49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93108</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26428" y="6265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149606</xdr:rowOff>
    </xdr:from>
    <xdr:to>
      <xdr:col>36</xdr:col>
      <xdr:colOff>165100</xdr:colOff>
      <xdr:row>38</xdr:row>
      <xdr:rowOff>79756</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49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96283</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37428" y="6268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108534</xdr:rowOff>
    </xdr:from>
    <xdr:to>
      <xdr:col>54</xdr:col>
      <xdr:colOff>189865</xdr:colOff>
      <xdr:row>59</xdr:row>
      <xdr:rowOff>33089</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852484"/>
          <a:ext cx="1270" cy="129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36916</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152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33089</xdr:rowOff>
    </xdr:from>
    <xdr:to>
      <xdr:col>55</xdr:col>
      <xdr:colOff>88900</xdr:colOff>
      <xdr:row>59</xdr:row>
      <xdr:rowOff>33089</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148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55211</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62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171,590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108534</xdr:rowOff>
    </xdr:from>
    <xdr:to>
      <xdr:col>55</xdr:col>
      <xdr:colOff>88900</xdr:colOff>
      <xdr:row>51</xdr:row>
      <xdr:rowOff>108534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85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30254</xdr:rowOff>
    </xdr:from>
    <xdr:to>
      <xdr:col>55</xdr:col>
      <xdr:colOff>0</xdr:colOff>
      <xdr:row>56</xdr:row>
      <xdr:rowOff>81452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9639300" y="9631454"/>
          <a:ext cx="838200" cy="5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84571</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857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106144</xdr:rowOff>
    </xdr:from>
    <xdr:to>
      <xdr:col>55</xdr:col>
      <xdr:colOff>50800</xdr:colOff>
      <xdr:row>58</xdr:row>
      <xdr:rowOff>36294</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8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116756</xdr:rowOff>
    </xdr:from>
    <xdr:to>
      <xdr:col>50</xdr:col>
      <xdr:colOff>114300</xdr:colOff>
      <xdr:row>56</xdr:row>
      <xdr:rowOff>30254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8750300" y="9546506"/>
          <a:ext cx="889000" cy="84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84076</xdr:rowOff>
    </xdr:from>
    <xdr:to>
      <xdr:col>50</xdr:col>
      <xdr:colOff>165100</xdr:colOff>
      <xdr:row>58</xdr:row>
      <xdr:rowOff>14226</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85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5353</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2111" y="994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102712</xdr:rowOff>
    </xdr:from>
    <xdr:to>
      <xdr:col>45</xdr:col>
      <xdr:colOff>177800</xdr:colOff>
      <xdr:row>55</xdr:row>
      <xdr:rowOff>116756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7861300" y="9532462"/>
          <a:ext cx="889000" cy="14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149082</xdr:rowOff>
    </xdr:from>
    <xdr:to>
      <xdr:col>46</xdr:col>
      <xdr:colOff>38100</xdr:colOff>
      <xdr:row>58</xdr:row>
      <xdr:rowOff>79232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92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70359</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1001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102712</xdr:rowOff>
    </xdr:from>
    <xdr:to>
      <xdr:col>41</xdr:col>
      <xdr:colOff>50800</xdr:colOff>
      <xdr:row>55</xdr:row>
      <xdr:rowOff>140988</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9532462"/>
          <a:ext cx="889000" cy="38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165397</xdr:rowOff>
    </xdr:from>
    <xdr:to>
      <xdr:col>41</xdr:col>
      <xdr:colOff>101600</xdr:colOff>
      <xdr:row>58</xdr:row>
      <xdr:rowOff>95547</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938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86674</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1003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7975</xdr:rowOff>
    </xdr:from>
    <xdr:to>
      <xdr:col>36</xdr:col>
      <xdr:colOff>165100</xdr:colOff>
      <xdr:row>58</xdr:row>
      <xdr:rowOff>109575</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95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100702</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1004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30652</xdr:rowOff>
    </xdr:from>
    <xdr:to>
      <xdr:col>55</xdr:col>
      <xdr:colOff>50800</xdr:colOff>
      <xdr:row>56</xdr:row>
      <xdr:rowOff>132252</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63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53529</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48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150904</xdr:rowOff>
    </xdr:from>
    <xdr:to>
      <xdr:col>50</xdr:col>
      <xdr:colOff>165100</xdr:colOff>
      <xdr:row>56</xdr:row>
      <xdr:rowOff>81054</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58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97581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935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65956</xdr:rowOff>
    </xdr:from>
    <xdr:to>
      <xdr:col>46</xdr:col>
      <xdr:colOff>38100</xdr:colOff>
      <xdr:row>55</xdr:row>
      <xdr:rowOff>167556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49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12633</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927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51912</xdr:rowOff>
    </xdr:from>
    <xdr:to>
      <xdr:col>41</xdr:col>
      <xdr:colOff>101600</xdr:colOff>
      <xdr:row>55</xdr:row>
      <xdr:rowOff>153512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48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170039</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925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90188</xdr:rowOff>
    </xdr:from>
    <xdr:to>
      <xdr:col>36</xdr:col>
      <xdr:colOff>165100</xdr:colOff>
      <xdr:row>56</xdr:row>
      <xdr:rowOff>20338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51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36865</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929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121967</xdr:rowOff>
    </xdr:from>
    <xdr:to>
      <xdr:col>54</xdr:col>
      <xdr:colOff>189865</xdr:colOff>
      <xdr:row>79</xdr:row>
      <xdr:rowOff>82463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23467"/>
          <a:ext cx="1270" cy="1503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86290</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630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82463</xdr:rowOff>
    </xdr:from>
    <xdr:to>
      <xdr:col>55</xdr:col>
      <xdr:colOff>88900</xdr:colOff>
      <xdr:row>79</xdr:row>
      <xdr:rowOff>82463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627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68644</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98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139,629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121967</xdr:rowOff>
    </xdr:from>
    <xdr:to>
      <xdr:col>55</xdr:col>
      <xdr:colOff>88900</xdr:colOff>
      <xdr:row>70</xdr:row>
      <xdr:rowOff>121967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23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65525</xdr:rowOff>
    </xdr:from>
    <xdr:to>
      <xdr:col>55</xdr:col>
      <xdr:colOff>0</xdr:colOff>
      <xdr:row>76</xdr:row>
      <xdr:rowOff>112116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095725"/>
          <a:ext cx="838200" cy="4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82371</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28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103944</xdr:rowOff>
    </xdr:from>
    <xdr:to>
      <xdr:col>55</xdr:col>
      <xdr:colOff>50800</xdr:colOff>
      <xdr:row>78</xdr:row>
      <xdr:rowOff>34094</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30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112116</xdr:rowOff>
    </xdr:from>
    <xdr:to>
      <xdr:col>50</xdr:col>
      <xdr:colOff>114300</xdr:colOff>
      <xdr:row>77</xdr:row>
      <xdr:rowOff>54901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142316"/>
          <a:ext cx="889000" cy="114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77133</xdr:rowOff>
    </xdr:from>
    <xdr:to>
      <xdr:col>50</xdr:col>
      <xdr:colOff>165100</xdr:colOff>
      <xdr:row>78</xdr:row>
      <xdr:rowOff>7283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27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169860</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37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54901</xdr:rowOff>
    </xdr:from>
    <xdr:to>
      <xdr:col>45</xdr:col>
      <xdr:colOff>177800</xdr:colOff>
      <xdr:row>77</xdr:row>
      <xdr:rowOff>115632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256551"/>
          <a:ext cx="889000" cy="6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59976</xdr:rowOff>
    </xdr:from>
    <xdr:to>
      <xdr:col>46</xdr:col>
      <xdr:colOff>38100</xdr:colOff>
      <xdr:row>78</xdr:row>
      <xdr:rowOff>161576</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43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152703</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52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101338</xdr:rowOff>
    </xdr:from>
    <xdr:to>
      <xdr:col>41</xdr:col>
      <xdr:colOff>50800</xdr:colOff>
      <xdr:row>77</xdr:row>
      <xdr:rowOff>115632</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302988"/>
          <a:ext cx="889000" cy="1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88672</xdr:rowOff>
    </xdr:from>
    <xdr:to>
      <xdr:col>41</xdr:col>
      <xdr:colOff>101600</xdr:colOff>
      <xdr:row>79</xdr:row>
      <xdr:rowOff>18822</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46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9949</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55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89836</xdr:rowOff>
    </xdr:from>
    <xdr:to>
      <xdr:col>36</xdr:col>
      <xdr:colOff>165100</xdr:colOff>
      <xdr:row>79</xdr:row>
      <xdr:rowOff>19986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46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11113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55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14725</xdr:rowOff>
    </xdr:from>
    <xdr:to>
      <xdr:col>55</xdr:col>
      <xdr:colOff>50800</xdr:colOff>
      <xdr:row>76</xdr:row>
      <xdr:rowOff>116325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04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37602</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289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61316</xdr:rowOff>
    </xdr:from>
    <xdr:to>
      <xdr:col>50</xdr:col>
      <xdr:colOff>165100</xdr:colOff>
      <xdr:row>76</xdr:row>
      <xdr:rowOff>162916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0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7993</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286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4101</xdr:rowOff>
    </xdr:from>
    <xdr:to>
      <xdr:col>46</xdr:col>
      <xdr:colOff>38100</xdr:colOff>
      <xdr:row>77</xdr:row>
      <xdr:rowOff>105701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20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122228</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298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64832</xdr:rowOff>
    </xdr:from>
    <xdr:to>
      <xdr:col>41</xdr:col>
      <xdr:colOff>101600</xdr:colOff>
      <xdr:row>77</xdr:row>
      <xdr:rowOff>166432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26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11509</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04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50538</xdr:rowOff>
    </xdr:from>
    <xdr:to>
      <xdr:col>36</xdr:col>
      <xdr:colOff>165100</xdr:colOff>
      <xdr:row>77</xdr:row>
      <xdr:rowOff>152138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25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168665</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027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148433</xdr:rowOff>
    </xdr:from>
    <xdr:to>
      <xdr:col>54</xdr:col>
      <xdr:colOff>189865</xdr:colOff>
      <xdr:row>98</xdr:row>
      <xdr:rowOff>94300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407483"/>
          <a:ext cx="1270" cy="1488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98127</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90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94300</xdr:rowOff>
    </xdr:from>
    <xdr:to>
      <xdr:col>55</xdr:col>
      <xdr:colOff>88900</xdr:colOff>
      <xdr:row>98</xdr:row>
      <xdr:rowOff>94300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89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95110</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182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148433</xdr:rowOff>
    </xdr:from>
    <xdr:to>
      <xdr:col>55</xdr:col>
      <xdr:colOff>88900</xdr:colOff>
      <xdr:row>89</xdr:row>
      <xdr:rowOff>148433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40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58089</xdr:rowOff>
    </xdr:from>
    <xdr:to>
      <xdr:col>55</xdr:col>
      <xdr:colOff>0</xdr:colOff>
      <xdr:row>96</xdr:row>
      <xdr:rowOff>89858</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517289"/>
          <a:ext cx="838200" cy="31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23717</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482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45290</xdr:rowOff>
    </xdr:from>
    <xdr:to>
      <xdr:col>55</xdr:col>
      <xdr:colOff>50800</xdr:colOff>
      <xdr:row>96</xdr:row>
      <xdr:rowOff>146890</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50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89858</xdr:rowOff>
    </xdr:from>
    <xdr:to>
      <xdr:col>50</xdr:col>
      <xdr:colOff>114300</xdr:colOff>
      <xdr:row>96</xdr:row>
      <xdr:rowOff>136767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549058"/>
          <a:ext cx="889000" cy="4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26919</xdr:rowOff>
    </xdr:from>
    <xdr:to>
      <xdr:col>50</xdr:col>
      <xdr:colOff>165100</xdr:colOff>
      <xdr:row>96</xdr:row>
      <xdr:rowOff>128519</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8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145046</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26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136767</xdr:rowOff>
    </xdr:from>
    <xdr:to>
      <xdr:col>45</xdr:col>
      <xdr:colOff>177800</xdr:colOff>
      <xdr:row>97</xdr:row>
      <xdr:rowOff>8430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595967"/>
          <a:ext cx="889000" cy="43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52857</xdr:rowOff>
    </xdr:from>
    <xdr:to>
      <xdr:col>46</xdr:col>
      <xdr:colOff>38100</xdr:colOff>
      <xdr:row>96</xdr:row>
      <xdr:rowOff>154457</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51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170984</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28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79266</xdr:rowOff>
    </xdr:from>
    <xdr:to>
      <xdr:col>41</xdr:col>
      <xdr:colOff>50800</xdr:colOff>
      <xdr:row>97</xdr:row>
      <xdr:rowOff>8430</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538466"/>
          <a:ext cx="889000" cy="10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82263</xdr:rowOff>
    </xdr:from>
    <xdr:to>
      <xdr:col>41</xdr:col>
      <xdr:colOff>101600</xdr:colOff>
      <xdr:row>97</xdr:row>
      <xdr:rowOff>12413</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54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28940</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31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79284</xdr:rowOff>
    </xdr:from>
    <xdr:to>
      <xdr:col>36</xdr:col>
      <xdr:colOff>165100</xdr:colOff>
      <xdr:row>97</xdr:row>
      <xdr:rowOff>9434</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53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561</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63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7289</xdr:rowOff>
    </xdr:from>
    <xdr:to>
      <xdr:col>55</xdr:col>
      <xdr:colOff>50800</xdr:colOff>
      <xdr:row>96</xdr:row>
      <xdr:rowOff>108889</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46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30166</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31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39058</xdr:rowOff>
    </xdr:from>
    <xdr:to>
      <xdr:col>50</xdr:col>
      <xdr:colOff>165100</xdr:colOff>
      <xdr:row>96</xdr:row>
      <xdr:rowOff>140658</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49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131785</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590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85967</xdr:rowOff>
    </xdr:from>
    <xdr:to>
      <xdr:col>46</xdr:col>
      <xdr:colOff>38100</xdr:colOff>
      <xdr:row>97</xdr:row>
      <xdr:rowOff>16117</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54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7244</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63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129080</xdr:rowOff>
    </xdr:from>
    <xdr:to>
      <xdr:col>41</xdr:col>
      <xdr:colOff>101600</xdr:colOff>
      <xdr:row>97</xdr:row>
      <xdr:rowOff>59230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58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50357</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68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28466</xdr:rowOff>
    </xdr:from>
    <xdr:to>
      <xdr:col>36</xdr:col>
      <xdr:colOff>165100</xdr:colOff>
      <xdr:row>96</xdr:row>
      <xdr:rowOff>130066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48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146593</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26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148762</xdr:rowOff>
    </xdr:from>
    <xdr:to>
      <xdr:col>85</xdr:col>
      <xdr:colOff>126364</xdr:colOff>
      <xdr:row>38</xdr:row>
      <xdr:rowOff>48031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292262"/>
          <a:ext cx="1269" cy="12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51858</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56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48031</xdr:rowOff>
    </xdr:from>
    <xdr:to>
      <xdr:col>86</xdr:col>
      <xdr:colOff>25400</xdr:colOff>
      <xdr:row>38</xdr:row>
      <xdr:rowOff>48031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56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95439</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6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91,445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148762</xdr:rowOff>
    </xdr:from>
    <xdr:to>
      <xdr:col>86</xdr:col>
      <xdr:colOff>25400</xdr:colOff>
      <xdr:row>30</xdr:row>
      <xdr:rowOff>148762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292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146868</xdr:rowOff>
    </xdr:from>
    <xdr:to>
      <xdr:col>85</xdr:col>
      <xdr:colOff>127000</xdr:colOff>
      <xdr:row>36</xdr:row>
      <xdr:rowOff>155637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319068"/>
          <a:ext cx="838200" cy="8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116512</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117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93635</xdr:rowOff>
    </xdr:from>
    <xdr:to>
      <xdr:col>85</xdr:col>
      <xdr:colOff>177800</xdr:colOff>
      <xdr:row>37</xdr:row>
      <xdr:rowOff>23785</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26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145285</xdr:rowOff>
    </xdr:from>
    <xdr:to>
      <xdr:col>81</xdr:col>
      <xdr:colOff>50800</xdr:colOff>
      <xdr:row>36</xdr:row>
      <xdr:rowOff>155637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6317485"/>
          <a:ext cx="889000" cy="1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36469</xdr:rowOff>
    </xdr:from>
    <xdr:to>
      <xdr:col>81</xdr:col>
      <xdr:colOff>101600</xdr:colOff>
      <xdr:row>36</xdr:row>
      <xdr:rowOff>138069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20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154596</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598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145285</xdr:rowOff>
    </xdr:from>
    <xdr:to>
      <xdr:col>76</xdr:col>
      <xdr:colOff>114300</xdr:colOff>
      <xdr:row>36</xdr:row>
      <xdr:rowOff>168944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317485"/>
          <a:ext cx="889000" cy="2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154312</xdr:rowOff>
    </xdr:from>
    <xdr:to>
      <xdr:col>76</xdr:col>
      <xdr:colOff>165100</xdr:colOff>
      <xdr:row>37</xdr:row>
      <xdr:rowOff>84462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2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75589</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41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168944</xdr:rowOff>
    </xdr:from>
    <xdr:to>
      <xdr:col>71</xdr:col>
      <xdr:colOff>177800</xdr:colOff>
      <xdr:row>37</xdr:row>
      <xdr:rowOff>34283</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341144"/>
          <a:ext cx="889000" cy="3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159456</xdr:rowOff>
    </xdr:from>
    <xdr:to>
      <xdr:col>72</xdr:col>
      <xdr:colOff>38100</xdr:colOff>
      <xdr:row>37</xdr:row>
      <xdr:rowOff>89606</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33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80733</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42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3828</xdr:rowOff>
    </xdr:from>
    <xdr:to>
      <xdr:col>67</xdr:col>
      <xdr:colOff>101600</xdr:colOff>
      <xdr:row>37</xdr:row>
      <xdr:rowOff>105428</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34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96555</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44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96068</xdr:rowOff>
    </xdr:from>
    <xdr:to>
      <xdr:col>85</xdr:col>
      <xdr:colOff>177800</xdr:colOff>
      <xdr:row>37</xdr:row>
      <xdr:rowOff>26218</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26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74495</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24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104837</xdr:rowOff>
    </xdr:from>
    <xdr:to>
      <xdr:col>81</xdr:col>
      <xdr:colOff>101600</xdr:colOff>
      <xdr:row>37</xdr:row>
      <xdr:rowOff>34987</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27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26114</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36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94485</xdr:rowOff>
    </xdr:from>
    <xdr:to>
      <xdr:col>76</xdr:col>
      <xdr:colOff>165100</xdr:colOff>
      <xdr:row>37</xdr:row>
      <xdr:rowOff>24635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26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41162</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04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118144</xdr:rowOff>
    </xdr:from>
    <xdr:to>
      <xdr:col>72</xdr:col>
      <xdr:colOff>38100</xdr:colOff>
      <xdr:row>37</xdr:row>
      <xdr:rowOff>48294</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29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64821</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06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154933</xdr:rowOff>
    </xdr:from>
    <xdr:to>
      <xdr:col>67</xdr:col>
      <xdr:colOff>101600</xdr:colOff>
      <xdr:row>37</xdr:row>
      <xdr:rowOff>85083</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32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101610</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10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103810</xdr:rowOff>
    </xdr:from>
    <xdr:to>
      <xdr:col>85</xdr:col>
      <xdr:colOff>126364</xdr:colOff>
      <xdr:row>57</xdr:row>
      <xdr:rowOff>162871</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9019210"/>
          <a:ext cx="1269" cy="91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166698</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93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162871</xdr:rowOff>
    </xdr:from>
    <xdr:to>
      <xdr:col>86</xdr:col>
      <xdr:colOff>25400</xdr:colOff>
      <xdr:row>57</xdr:row>
      <xdr:rowOff>162871</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935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50487</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794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103810</xdr:rowOff>
    </xdr:from>
    <xdr:to>
      <xdr:col>86</xdr:col>
      <xdr:colOff>25400</xdr:colOff>
      <xdr:row>52</xdr:row>
      <xdr:rowOff>103810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01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166748</xdr:rowOff>
    </xdr:from>
    <xdr:to>
      <xdr:col>85</xdr:col>
      <xdr:colOff>127000</xdr:colOff>
      <xdr:row>57</xdr:row>
      <xdr:rowOff>42358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767948"/>
          <a:ext cx="838200" cy="47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138034</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5677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115157</xdr:rowOff>
    </xdr:from>
    <xdr:to>
      <xdr:col>85</xdr:col>
      <xdr:colOff>177800</xdr:colOff>
      <xdr:row>57</xdr:row>
      <xdr:rowOff>45307</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71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166748</xdr:rowOff>
    </xdr:from>
    <xdr:to>
      <xdr:col>81</xdr:col>
      <xdr:colOff>50800</xdr:colOff>
      <xdr:row>57</xdr:row>
      <xdr:rowOff>52649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9767948"/>
          <a:ext cx="889000" cy="57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65610</xdr:rowOff>
    </xdr:from>
    <xdr:to>
      <xdr:col>81</xdr:col>
      <xdr:colOff>101600</xdr:colOff>
      <xdr:row>56</xdr:row>
      <xdr:rowOff>167210</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66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12287</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44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5955</xdr:rowOff>
    </xdr:from>
    <xdr:to>
      <xdr:col>76</xdr:col>
      <xdr:colOff>114300</xdr:colOff>
      <xdr:row>57</xdr:row>
      <xdr:rowOff>52649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3703300" y="9778605"/>
          <a:ext cx="889000" cy="46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144935</xdr:rowOff>
    </xdr:from>
    <xdr:to>
      <xdr:col>76</xdr:col>
      <xdr:colOff>165100</xdr:colOff>
      <xdr:row>57</xdr:row>
      <xdr:rowOff>75085</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74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91612</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52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35499</xdr:rowOff>
    </xdr:from>
    <xdr:to>
      <xdr:col>71</xdr:col>
      <xdr:colOff>177800</xdr:colOff>
      <xdr:row>57</xdr:row>
      <xdr:rowOff>5955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814300" y="9636699"/>
          <a:ext cx="889000" cy="14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147714</xdr:rowOff>
    </xdr:from>
    <xdr:to>
      <xdr:col>72</xdr:col>
      <xdr:colOff>38100</xdr:colOff>
      <xdr:row>57</xdr:row>
      <xdr:rowOff>77864</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74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68991</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84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1031</xdr:rowOff>
    </xdr:from>
    <xdr:to>
      <xdr:col>67</xdr:col>
      <xdr:colOff>101600</xdr:colOff>
      <xdr:row>57</xdr:row>
      <xdr:rowOff>102631</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77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93758</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86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163008</xdr:rowOff>
    </xdr:from>
    <xdr:to>
      <xdr:col>85</xdr:col>
      <xdr:colOff>177800</xdr:colOff>
      <xdr:row>57</xdr:row>
      <xdr:rowOff>93158</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76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93584</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69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115948</xdr:rowOff>
    </xdr:from>
    <xdr:to>
      <xdr:col>81</xdr:col>
      <xdr:colOff>101600</xdr:colOff>
      <xdr:row>57</xdr:row>
      <xdr:rowOff>46098</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7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37225</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80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1849</xdr:rowOff>
    </xdr:from>
    <xdr:to>
      <xdr:col>76</xdr:col>
      <xdr:colOff>165100</xdr:colOff>
      <xdr:row>57</xdr:row>
      <xdr:rowOff>103449</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77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94576</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867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126605</xdr:rowOff>
    </xdr:from>
    <xdr:to>
      <xdr:col>72</xdr:col>
      <xdr:colOff>38100</xdr:colOff>
      <xdr:row>57</xdr:row>
      <xdr:rowOff>56755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72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73282</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50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156149</xdr:rowOff>
    </xdr:from>
    <xdr:to>
      <xdr:col>67</xdr:col>
      <xdr:colOff>101600</xdr:colOff>
      <xdr:row>56</xdr:row>
      <xdr:rowOff>86299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58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102826</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36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135528</xdr:rowOff>
    </xdr:from>
    <xdr:to>
      <xdr:col>85</xdr:col>
      <xdr:colOff>126364</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137028"/>
          <a:ext cx="1269" cy="145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82205</xdr:rowOff>
    </xdr:from>
    <xdr:ext cx="534377"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191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76,219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135528</xdr:rowOff>
    </xdr:from>
    <xdr:to>
      <xdr:col>86</xdr:col>
      <xdr:colOff>25400</xdr:colOff>
      <xdr:row>70</xdr:row>
      <xdr:rowOff>135528</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13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56284</xdr:rowOff>
    </xdr:from>
    <xdr:ext cx="469744"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257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33407</xdr:rowOff>
    </xdr:from>
    <xdr:to>
      <xdr:col>85</xdr:col>
      <xdr:colOff>177800</xdr:colOff>
      <xdr:row>78</xdr:row>
      <xdr:rowOff>135007</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40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41078</xdr:rowOff>
    </xdr:from>
    <xdr:to>
      <xdr:col>81</xdr:col>
      <xdr:colOff>50800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4592300" y="13585628"/>
          <a:ext cx="889000" cy="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65106</xdr:rowOff>
    </xdr:from>
    <xdr:to>
      <xdr:col>81</xdr:col>
      <xdr:colOff>101600</xdr:colOff>
      <xdr:row>78</xdr:row>
      <xdr:rowOff>166706</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43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11783</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46428" y="13213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30144</xdr:rowOff>
    </xdr:from>
    <xdr:to>
      <xdr:col>76</xdr:col>
      <xdr:colOff>114300</xdr:colOff>
      <xdr:row>79</xdr:row>
      <xdr:rowOff>41078</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3703300" y="13403244"/>
          <a:ext cx="889000" cy="18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49485</xdr:rowOff>
    </xdr:from>
    <xdr:to>
      <xdr:col>76</xdr:col>
      <xdr:colOff>165100</xdr:colOff>
      <xdr:row>78</xdr:row>
      <xdr:rowOff>151085</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42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167612</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57428" y="13197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29857</xdr:rowOff>
    </xdr:from>
    <xdr:to>
      <xdr:col>71</xdr:col>
      <xdr:colOff>177800</xdr:colOff>
      <xdr:row>78</xdr:row>
      <xdr:rowOff>30144</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814300" y="13402957"/>
          <a:ext cx="889000" cy="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92672</xdr:rowOff>
    </xdr:from>
    <xdr:to>
      <xdr:col>72</xdr:col>
      <xdr:colOff>38100</xdr:colOff>
      <xdr:row>79</xdr:row>
      <xdr:rowOff>22822</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46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13949</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428" y="1355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133725</xdr:rowOff>
    </xdr:from>
    <xdr:to>
      <xdr:col>67</xdr:col>
      <xdr:colOff>101600</xdr:colOff>
      <xdr:row>79</xdr:row>
      <xdr:rowOff>63875</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50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55002</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79428" y="13599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161728</xdr:rowOff>
    </xdr:from>
    <xdr:to>
      <xdr:col>76</xdr:col>
      <xdr:colOff>165100</xdr:colOff>
      <xdr:row>79</xdr:row>
      <xdr:rowOff>91878</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53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83005</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3017" y="13627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150794</xdr:rowOff>
    </xdr:from>
    <xdr:to>
      <xdr:col>72</xdr:col>
      <xdr:colOff>38100</xdr:colOff>
      <xdr:row>78</xdr:row>
      <xdr:rowOff>80944</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35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97471</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468428" y="1312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150507</xdr:rowOff>
    </xdr:from>
    <xdr:to>
      <xdr:col>67</xdr:col>
      <xdr:colOff>101600</xdr:colOff>
      <xdr:row>78</xdr:row>
      <xdr:rowOff>80657</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35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97184</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579428" y="1312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6088</xdr:rowOff>
    </xdr:from>
    <xdr:to>
      <xdr:col>85</xdr:col>
      <xdr:colOff>126364</xdr:colOff>
      <xdr:row>98</xdr:row>
      <xdr:rowOff>105601</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6317595" y="15436588"/>
          <a:ext cx="1269" cy="1471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109428</xdr:rowOff>
    </xdr:from>
    <xdr:ext cx="469744" cy="259045"/>
    <xdr:sp macro="" textlink="">
      <xdr:nvSpPr>
        <xdr:cNvPr id="681" name="公債費最小値テキスト">
          <a:extLst>
            <a:ext uri="{FF2B5EF4-FFF2-40B4-BE49-F238E27FC236}">
              <a16:creationId xmlns:a16="http://schemas.microsoft.com/office/drawing/2014/main" id="{00000000-0008-0000-0700-0000A9020000}"/>
            </a:ext>
          </a:extLst>
        </xdr:cNvPr>
        <xdr:cNvSpPr txBox="1"/>
      </xdr:nvSpPr>
      <xdr:spPr>
        <a:xfrm>
          <a:off x="16370300" y="1691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105601</xdr:rowOff>
    </xdr:from>
    <xdr:to>
      <xdr:col>86</xdr:col>
      <xdr:colOff>25400</xdr:colOff>
      <xdr:row>98</xdr:row>
      <xdr:rowOff>105601</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690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124215</xdr:rowOff>
    </xdr:from>
    <xdr:ext cx="599010" cy="259045"/>
    <xdr:sp macro="" textlink="">
      <xdr:nvSpPr>
        <xdr:cNvPr id="683" name="公債費最大値テキスト">
          <a:extLst>
            <a:ext uri="{FF2B5EF4-FFF2-40B4-BE49-F238E27FC236}">
              <a16:creationId xmlns:a16="http://schemas.microsoft.com/office/drawing/2014/main" id="{00000000-0008-0000-0700-0000AB020000}"/>
            </a:ext>
          </a:extLst>
        </xdr:cNvPr>
        <xdr:cNvSpPr txBox="1"/>
      </xdr:nvSpPr>
      <xdr:spPr>
        <a:xfrm>
          <a:off x="16370300" y="15211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6088</xdr:rowOff>
    </xdr:from>
    <xdr:to>
      <xdr:col>86</xdr:col>
      <xdr:colOff>25400</xdr:colOff>
      <xdr:row>90</xdr:row>
      <xdr:rowOff>6088</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543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152740</xdr:rowOff>
    </xdr:from>
    <xdr:to>
      <xdr:col>85</xdr:col>
      <xdr:colOff>127000</xdr:colOff>
      <xdr:row>94</xdr:row>
      <xdr:rowOff>12562</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5481300" y="16097590"/>
          <a:ext cx="838200" cy="3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34856</xdr:rowOff>
    </xdr:from>
    <xdr:ext cx="534377" cy="259045"/>
    <xdr:sp macro="" textlink="">
      <xdr:nvSpPr>
        <xdr:cNvPr id="686" name="公債費平均値テキスト">
          <a:extLst>
            <a:ext uri="{FF2B5EF4-FFF2-40B4-BE49-F238E27FC236}">
              <a16:creationId xmlns:a16="http://schemas.microsoft.com/office/drawing/2014/main" id="{00000000-0008-0000-0700-0000AE020000}"/>
            </a:ext>
          </a:extLst>
        </xdr:cNvPr>
        <xdr:cNvSpPr txBox="1"/>
      </xdr:nvSpPr>
      <xdr:spPr>
        <a:xfrm>
          <a:off x="16370300" y="16322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56429</xdr:rowOff>
    </xdr:from>
    <xdr:to>
      <xdr:col>85</xdr:col>
      <xdr:colOff>177800</xdr:colOff>
      <xdr:row>95</xdr:row>
      <xdr:rowOff>158029</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6268700" y="1634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12562</xdr:rowOff>
    </xdr:from>
    <xdr:to>
      <xdr:col>81</xdr:col>
      <xdr:colOff>50800</xdr:colOff>
      <xdr:row>94</xdr:row>
      <xdr:rowOff>39563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4592300" y="16128862"/>
          <a:ext cx="889000" cy="27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73822</xdr:rowOff>
    </xdr:from>
    <xdr:to>
      <xdr:col>81</xdr:col>
      <xdr:colOff>101600</xdr:colOff>
      <xdr:row>96</xdr:row>
      <xdr:rowOff>3972</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5430500" y="1636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166549</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214111" y="1645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32258</xdr:rowOff>
    </xdr:from>
    <xdr:to>
      <xdr:col>76</xdr:col>
      <xdr:colOff>114300</xdr:colOff>
      <xdr:row>94</xdr:row>
      <xdr:rowOff>39563</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3703300" y="16148558"/>
          <a:ext cx="889000" cy="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125769</xdr:rowOff>
    </xdr:from>
    <xdr:to>
      <xdr:col>76</xdr:col>
      <xdr:colOff>165100</xdr:colOff>
      <xdr:row>96</xdr:row>
      <xdr:rowOff>55919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4541500" y="164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47046</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325111" y="1650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32258</xdr:rowOff>
    </xdr:from>
    <xdr:to>
      <xdr:col>71</xdr:col>
      <xdr:colOff>177800</xdr:colOff>
      <xdr:row>94</xdr:row>
      <xdr:rowOff>43249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2814300" y="16148558"/>
          <a:ext cx="889000" cy="1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117639</xdr:rowOff>
    </xdr:from>
    <xdr:to>
      <xdr:col>72</xdr:col>
      <xdr:colOff>38100</xdr:colOff>
      <xdr:row>96</xdr:row>
      <xdr:rowOff>47789</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3652500" y="1640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38916</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436111" y="1649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134620</xdr:rowOff>
    </xdr:from>
    <xdr:to>
      <xdr:col>67</xdr:col>
      <xdr:colOff>101600</xdr:colOff>
      <xdr:row>96</xdr:row>
      <xdr:rowOff>64770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2763500" y="16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55897</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547111" y="1651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101940</xdr:rowOff>
    </xdr:from>
    <xdr:to>
      <xdr:col>85</xdr:col>
      <xdr:colOff>177800</xdr:colOff>
      <xdr:row>94</xdr:row>
      <xdr:rowOff>32090</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6268700" y="1604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124817</xdr:rowOff>
    </xdr:from>
    <xdr:ext cx="534377" cy="259045"/>
    <xdr:sp macro="" textlink="">
      <xdr:nvSpPr>
        <xdr:cNvPr id="705" name="公債費該当値テキスト">
          <a:extLst>
            <a:ext uri="{FF2B5EF4-FFF2-40B4-BE49-F238E27FC236}">
              <a16:creationId xmlns:a16="http://schemas.microsoft.com/office/drawing/2014/main" id="{00000000-0008-0000-0700-0000C1020000}"/>
            </a:ext>
          </a:extLst>
        </xdr:cNvPr>
        <xdr:cNvSpPr txBox="1"/>
      </xdr:nvSpPr>
      <xdr:spPr>
        <a:xfrm>
          <a:off x="16370300" y="1589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133212</xdr:rowOff>
    </xdr:from>
    <xdr:to>
      <xdr:col>81</xdr:col>
      <xdr:colOff>101600</xdr:colOff>
      <xdr:row>94</xdr:row>
      <xdr:rowOff>63362</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5430500" y="1607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79889</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585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160213</xdr:rowOff>
    </xdr:from>
    <xdr:to>
      <xdr:col>76</xdr:col>
      <xdr:colOff>165100</xdr:colOff>
      <xdr:row>94</xdr:row>
      <xdr:rowOff>90363</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4541500" y="1610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106890</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5880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152908</xdr:rowOff>
    </xdr:from>
    <xdr:to>
      <xdr:col>72</xdr:col>
      <xdr:colOff>38100</xdr:colOff>
      <xdr:row>94</xdr:row>
      <xdr:rowOff>83058</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3652500" y="1609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99585</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587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163899</xdr:rowOff>
    </xdr:from>
    <xdr:to>
      <xdr:col>67</xdr:col>
      <xdr:colOff>101600</xdr:colOff>
      <xdr:row>94</xdr:row>
      <xdr:rowOff>94049</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2763500" y="1610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110576</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588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12990</xdr:rowOff>
    </xdr:from>
    <xdr:to>
      <xdr:col>116</xdr:col>
      <xdr:colOff>62864</xdr:colOff>
      <xdr:row>39</xdr:row>
      <xdr:rowOff>98878</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327940"/>
          <a:ext cx="1269" cy="1457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115949</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802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131117</xdr:rowOff>
    </xdr:from>
    <xdr:ext cx="469744"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10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12990</xdr:rowOff>
    </xdr:from>
    <xdr:to>
      <xdr:col>116</xdr:col>
      <xdr:colOff>152400</xdr:colOff>
      <xdr:row>31</xdr:row>
      <xdr:rowOff>12990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32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33400</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485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10523</xdr:rowOff>
    </xdr:from>
    <xdr:to>
      <xdr:col>116</xdr:col>
      <xdr:colOff>114300</xdr:colOff>
      <xdr:row>39</xdr:row>
      <xdr:rowOff>112123</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9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33710</xdr:rowOff>
    </xdr:from>
    <xdr:to>
      <xdr:col>112</xdr:col>
      <xdr:colOff>38100</xdr:colOff>
      <xdr:row>39</xdr:row>
      <xdr:rowOff>135310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72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151837</xdr:rowOff>
    </xdr:from>
    <xdr:ext cx="313932"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66333" y="6495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43507</xdr:rowOff>
    </xdr:from>
    <xdr:to>
      <xdr:col>107</xdr:col>
      <xdr:colOff>101600</xdr:colOff>
      <xdr:row>39</xdr:row>
      <xdr:rowOff>145107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73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161634</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77333" y="65052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33383</xdr:rowOff>
    </xdr:from>
    <xdr:to>
      <xdr:col>102</xdr:col>
      <xdr:colOff>165100</xdr:colOff>
      <xdr:row>39</xdr:row>
      <xdr:rowOff>134983</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71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151510</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88333" y="6495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45793</xdr:rowOff>
    </xdr:from>
    <xdr:to>
      <xdr:col>98</xdr:col>
      <xdr:colOff>38100</xdr:colOff>
      <xdr:row>39</xdr:row>
      <xdr:rowOff>147393</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732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163920</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531650" y="65075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160399</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75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総務費が類似団体のなかで高い水準となっている。これは、ケーブルネットワーク更新事業費の増加と</a:t>
          </a: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嶺南鉄道整備促進基金（快速鉄道分）返還金を新規に積み立てたことによる増加</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が主な要因である。　</a:t>
          </a:r>
          <a:endParaRPr kumimoji="1" lang="en-US"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また、衛生費についても新型コロナウイルスワクチン接種関連事業費の増加や抜本的な経営改革が必要となっている国民健康保険上中診療所への負担金増により、</a:t>
          </a: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依然として類似団体のなかで高い水準にある。</a:t>
          </a:r>
          <a:endParaRPr kumimoji="0"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福井県若狭町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財政調整基金について</a:t>
          </a:r>
          <a:r>
            <a:rPr kumimoji="1" lang="ja-JP" altLang="en-US" sz="1100" b="0" i="0" u="none" strike="noStrike" kern="0" cap="none" spc="0" normalizeH="0" baseline="0" noProof="0">
              <a:ln>
                <a:noFill/>
              </a:ln>
              <a:solidFill>
                <a:prstClr val="black"/>
              </a:solidFill>
              <a:effectLst/>
              <a:uLnTx/>
              <a:uFillTx/>
              <a:latin typeface="+mn-lt"/>
              <a:ea typeface="+mn-ea"/>
              <a:cs typeface="+mn-cs"/>
            </a:rPr>
            <a:t>は、取り崩しがなく、新規積み立てにより</a:t>
          </a:r>
          <a:r>
            <a:rPr kumimoji="1" lang="ja-JP" altLang="ja-JP" sz="1100" b="0" i="0" u="none" strike="noStrike" kern="0" cap="none" spc="0" normalizeH="0" baseline="0" noProof="0">
              <a:ln>
                <a:noFill/>
              </a:ln>
              <a:solidFill>
                <a:prstClr val="black"/>
              </a:solidFill>
              <a:effectLst/>
              <a:uLnTx/>
              <a:uFillTx/>
              <a:latin typeface="+mn-lt"/>
              <a:ea typeface="+mn-ea"/>
              <a:cs typeface="+mn-cs"/>
            </a:rPr>
            <a:t>前年比</a:t>
          </a:r>
          <a:r>
            <a:rPr kumimoji="1" lang="ja-JP" altLang="en-US" sz="1100" b="0" i="0" u="none" strike="noStrike" kern="0" cap="none" spc="0" normalizeH="0" baseline="0" noProof="0">
              <a:ln>
                <a:noFill/>
              </a:ln>
              <a:solidFill>
                <a:prstClr val="black"/>
              </a:solidFill>
              <a:effectLst/>
              <a:uLnTx/>
              <a:uFillTx/>
              <a:latin typeface="+mn-lt"/>
              <a:ea typeface="+mn-ea"/>
              <a:cs typeface="+mn-cs"/>
            </a:rPr>
            <a:t>２７５，２８１</a:t>
          </a:r>
          <a:r>
            <a:rPr kumimoji="1" lang="ja-JP" altLang="ja-JP" sz="1100" b="0" i="0" u="none" strike="noStrike" kern="0" cap="none" spc="0" normalizeH="0" baseline="0" noProof="0">
              <a:ln>
                <a:noFill/>
              </a:ln>
              <a:solidFill>
                <a:prstClr val="black"/>
              </a:solidFill>
              <a:effectLst/>
              <a:uLnTx/>
              <a:uFillTx/>
              <a:latin typeface="+mn-lt"/>
              <a:ea typeface="+mn-ea"/>
              <a:cs typeface="+mn-cs"/>
            </a:rPr>
            <a:t>千円</a:t>
          </a:r>
          <a:r>
            <a:rPr kumimoji="1" lang="ja-JP" altLang="en-US" sz="1100" b="0" i="0" u="none" strike="noStrike" kern="0" cap="none" spc="0" normalizeH="0" baseline="0" noProof="0">
              <a:ln>
                <a:noFill/>
              </a:ln>
              <a:solidFill>
                <a:prstClr val="black"/>
              </a:solidFill>
              <a:effectLst/>
              <a:uLnTx/>
              <a:uFillTx/>
              <a:latin typeface="+mn-lt"/>
              <a:ea typeface="+mn-ea"/>
              <a:cs typeface="+mn-cs"/>
            </a:rPr>
            <a:t>の増</a:t>
          </a:r>
          <a:r>
            <a:rPr kumimoji="1" lang="ja-JP" altLang="ja-JP" sz="1100" b="0" i="0" u="none" strike="noStrike" kern="0" cap="none" spc="0" normalizeH="0" baseline="0" noProof="0">
              <a:ln>
                <a:noFill/>
              </a:ln>
              <a:solidFill>
                <a:prstClr val="black"/>
              </a:solidFill>
              <a:effectLst/>
              <a:uLnTx/>
              <a:uFillTx/>
              <a:latin typeface="+mn-lt"/>
              <a:ea typeface="+mn-ea"/>
              <a:cs typeface="+mn-cs"/>
            </a:rPr>
            <a:t>となった</a:t>
          </a:r>
          <a:r>
            <a:rPr kumimoji="1" lang="ja-JP" altLang="en-US" sz="1100" b="0" i="0" u="none" strike="noStrike" kern="0" cap="none" spc="0" normalizeH="0" baseline="0" noProof="0">
              <a:ln>
                <a:noFill/>
              </a:ln>
              <a:solidFill>
                <a:prstClr val="black"/>
              </a:solidFill>
              <a:effectLst/>
              <a:uLnTx/>
              <a:uFillTx/>
              <a:latin typeface="+mn-lt"/>
              <a:ea typeface="+mn-ea"/>
              <a:cs typeface="+mn-cs"/>
            </a:rPr>
            <a:t>。</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実質収支・実質単年度収支についてはプラスになっており、当該年度の余剰金（繰越金）と基金の積み立てが多かったことが主な要因となっている。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福井県若狭町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国民健康保険上中診療所事業会計を除き、健全な財政運営を行っているが、標準財政規模に対する比率が減少傾向にあり、余剰金が減ってきている会計もある。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平成</a:t>
          </a:r>
          <a:r>
            <a:rPr kumimoji="1" lang="ja-JP" altLang="en-US" sz="1100" b="0" i="0" u="none" strike="noStrike" kern="0" cap="none" spc="0" normalizeH="0" baseline="0" noProof="0">
              <a:ln>
                <a:noFill/>
              </a:ln>
              <a:solidFill>
                <a:prstClr val="black"/>
              </a:solidFill>
              <a:effectLst/>
              <a:uLnTx/>
              <a:uFillTx/>
              <a:latin typeface="+mn-lt"/>
              <a:ea typeface="+mn-ea"/>
              <a:cs typeface="+mn-cs"/>
            </a:rPr>
            <a:t>２８</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に病院から診療所化した国民健康保険上中診療所事業会計については、人件費の削減を中心とした事業の縮小によって、医業収入の減が主な要因である純損益のマイナスを縮減することが急務であり、抜本的な経営改革に向けて取り組んでいるところで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また、水道事業、下水道事業については、施設の更新時期が迫ってきているため、施設統合に向けた取り組みを実施している。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そのほかの会計についても、それぞれの収益について料金改定や保険料改定の見直しなども視野に入れながら、経営の改善に努めるとともに独立採算性に立った会計の運営を行っていく必要がある。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0" zoomScaleNormal="80"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630" t="s">
        <v>80</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 thickBot="1" x14ac:dyDescent="0.25">
      <c r="B2" s="179" t="s">
        <v>81</v>
      </c>
      <c r="C2" s="179"/>
      <c r="D2" s="180"/>
    </row>
    <row r="3" spans="1:119" ht="18.75" customHeight="1" thickBot="1" x14ac:dyDescent="0.25">
      <c r="A3" s="178"/>
      <c r="B3" s="631" t="s">
        <v>82</v>
      </c>
      <c r="C3" s="632"/>
      <c r="D3" s="632"/>
      <c r="E3" s="633"/>
      <c r="F3" s="633"/>
      <c r="G3" s="633"/>
      <c r="H3" s="633"/>
      <c r="I3" s="633"/>
      <c r="J3" s="633"/>
      <c r="K3" s="633"/>
      <c r="L3" s="633" t="s">
        <v>83</v>
      </c>
      <c r="M3" s="633"/>
      <c r="N3" s="633"/>
      <c r="O3" s="633"/>
      <c r="P3" s="633"/>
      <c r="Q3" s="633"/>
      <c r="R3" s="636"/>
      <c r="S3" s="636"/>
      <c r="T3" s="636"/>
      <c r="U3" s="636"/>
      <c r="V3" s="637"/>
      <c r="W3" s="527" t="s">
        <v>84</v>
      </c>
      <c r="X3" s="528"/>
      <c r="Y3" s="528"/>
      <c r="Z3" s="528"/>
      <c r="AA3" s="528"/>
      <c r="AB3" s="632"/>
      <c r="AC3" s="636" t="s">
        <v>85</v>
      </c>
      <c r="AD3" s="528"/>
      <c r="AE3" s="528"/>
      <c r="AF3" s="528"/>
      <c r="AG3" s="528"/>
      <c r="AH3" s="528"/>
      <c r="AI3" s="528"/>
      <c r="AJ3" s="528"/>
      <c r="AK3" s="528"/>
      <c r="AL3" s="598"/>
      <c r="AM3" s="527" t="s">
        <v>86</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87</v>
      </c>
      <c r="BO3" s="528"/>
      <c r="BP3" s="528"/>
      <c r="BQ3" s="528"/>
      <c r="BR3" s="528"/>
      <c r="BS3" s="528"/>
      <c r="BT3" s="528"/>
      <c r="BU3" s="598"/>
      <c r="BV3" s="527" t="s">
        <v>88</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89</v>
      </c>
      <c r="CU3" s="528"/>
      <c r="CV3" s="528"/>
      <c r="CW3" s="528"/>
      <c r="CX3" s="528"/>
      <c r="CY3" s="528"/>
      <c r="CZ3" s="528"/>
      <c r="DA3" s="598"/>
      <c r="DB3" s="527" t="s">
        <v>90</v>
      </c>
      <c r="DC3" s="528"/>
      <c r="DD3" s="528"/>
      <c r="DE3" s="528"/>
      <c r="DF3" s="528"/>
      <c r="DG3" s="528"/>
      <c r="DH3" s="528"/>
      <c r="DI3" s="598"/>
    </row>
    <row r="4" spans="1:119" ht="18.75" customHeight="1" x14ac:dyDescent="0.2">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91</v>
      </c>
      <c r="AZ4" s="485"/>
      <c r="BA4" s="485"/>
      <c r="BB4" s="485"/>
      <c r="BC4" s="485"/>
      <c r="BD4" s="485"/>
      <c r="BE4" s="485"/>
      <c r="BF4" s="485"/>
      <c r="BG4" s="485"/>
      <c r="BH4" s="485"/>
      <c r="BI4" s="485"/>
      <c r="BJ4" s="485"/>
      <c r="BK4" s="485"/>
      <c r="BL4" s="485"/>
      <c r="BM4" s="486"/>
      <c r="BN4" s="487">
        <v>13500520</v>
      </c>
      <c r="BO4" s="488"/>
      <c r="BP4" s="488"/>
      <c r="BQ4" s="488"/>
      <c r="BR4" s="488"/>
      <c r="BS4" s="488"/>
      <c r="BT4" s="488"/>
      <c r="BU4" s="489"/>
      <c r="BV4" s="487">
        <v>13628780</v>
      </c>
      <c r="BW4" s="488"/>
      <c r="BX4" s="488"/>
      <c r="BY4" s="488"/>
      <c r="BZ4" s="488"/>
      <c r="CA4" s="488"/>
      <c r="CB4" s="488"/>
      <c r="CC4" s="489"/>
      <c r="CD4" s="624" t="s">
        <v>92</v>
      </c>
      <c r="CE4" s="625"/>
      <c r="CF4" s="625"/>
      <c r="CG4" s="625"/>
      <c r="CH4" s="625"/>
      <c r="CI4" s="625"/>
      <c r="CJ4" s="625"/>
      <c r="CK4" s="625"/>
      <c r="CL4" s="625"/>
      <c r="CM4" s="625"/>
      <c r="CN4" s="625"/>
      <c r="CO4" s="625"/>
      <c r="CP4" s="625"/>
      <c r="CQ4" s="625"/>
      <c r="CR4" s="625"/>
      <c r="CS4" s="626"/>
      <c r="CT4" s="627">
        <v>14.3</v>
      </c>
      <c r="CU4" s="628"/>
      <c r="CV4" s="628"/>
      <c r="CW4" s="628"/>
      <c r="CX4" s="628"/>
      <c r="CY4" s="628"/>
      <c r="CZ4" s="628"/>
      <c r="DA4" s="629"/>
      <c r="DB4" s="627">
        <v>8.8000000000000007</v>
      </c>
      <c r="DC4" s="628"/>
      <c r="DD4" s="628"/>
      <c r="DE4" s="628"/>
      <c r="DF4" s="628"/>
      <c r="DG4" s="628"/>
      <c r="DH4" s="628"/>
      <c r="DI4" s="629"/>
    </row>
    <row r="5" spans="1:119" ht="18.75" customHeight="1" x14ac:dyDescent="0.2">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93</v>
      </c>
      <c r="AN5" s="415"/>
      <c r="AO5" s="415"/>
      <c r="AP5" s="415"/>
      <c r="AQ5" s="415"/>
      <c r="AR5" s="415"/>
      <c r="AS5" s="415"/>
      <c r="AT5" s="416"/>
      <c r="AU5" s="516" t="s">
        <v>94</v>
      </c>
      <c r="AV5" s="517"/>
      <c r="AW5" s="517"/>
      <c r="AX5" s="517"/>
      <c r="AY5" s="472" t="s">
        <v>95</v>
      </c>
      <c r="AZ5" s="473"/>
      <c r="BA5" s="473"/>
      <c r="BB5" s="473"/>
      <c r="BC5" s="473"/>
      <c r="BD5" s="473"/>
      <c r="BE5" s="473"/>
      <c r="BF5" s="473"/>
      <c r="BG5" s="473"/>
      <c r="BH5" s="473"/>
      <c r="BI5" s="473"/>
      <c r="BJ5" s="473"/>
      <c r="BK5" s="473"/>
      <c r="BL5" s="473"/>
      <c r="BM5" s="474"/>
      <c r="BN5" s="458">
        <v>12516665</v>
      </c>
      <c r="BO5" s="459"/>
      <c r="BP5" s="459"/>
      <c r="BQ5" s="459"/>
      <c r="BR5" s="459"/>
      <c r="BS5" s="459"/>
      <c r="BT5" s="459"/>
      <c r="BU5" s="460"/>
      <c r="BV5" s="458">
        <v>12913757</v>
      </c>
      <c r="BW5" s="459"/>
      <c r="BX5" s="459"/>
      <c r="BY5" s="459"/>
      <c r="BZ5" s="459"/>
      <c r="CA5" s="459"/>
      <c r="CB5" s="459"/>
      <c r="CC5" s="460"/>
      <c r="CD5" s="498" t="s">
        <v>96</v>
      </c>
      <c r="CE5" s="418"/>
      <c r="CF5" s="418"/>
      <c r="CG5" s="418"/>
      <c r="CH5" s="418"/>
      <c r="CI5" s="418"/>
      <c r="CJ5" s="418"/>
      <c r="CK5" s="418"/>
      <c r="CL5" s="418"/>
      <c r="CM5" s="418"/>
      <c r="CN5" s="418"/>
      <c r="CO5" s="418"/>
      <c r="CP5" s="418"/>
      <c r="CQ5" s="418"/>
      <c r="CR5" s="418"/>
      <c r="CS5" s="499"/>
      <c r="CT5" s="455">
        <v>83.5</v>
      </c>
      <c r="CU5" s="456"/>
      <c r="CV5" s="456"/>
      <c r="CW5" s="456"/>
      <c r="CX5" s="456"/>
      <c r="CY5" s="456"/>
      <c r="CZ5" s="456"/>
      <c r="DA5" s="457"/>
      <c r="DB5" s="455">
        <v>87.6</v>
      </c>
      <c r="DC5" s="456"/>
      <c r="DD5" s="456"/>
      <c r="DE5" s="456"/>
      <c r="DF5" s="456"/>
      <c r="DG5" s="456"/>
      <c r="DH5" s="456"/>
      <c r="DI5" s="457"/>
    </row>
    <row r="6" spans="1:119" ht="18.75" customHeight="1" x14ac:dyDescent="0.2">
      <c r="A6" s="178"/>
      <c r="B6" s="604" t="s">
        <v>97</v>
      </c>
      <c r="C6" s="445"/>
      <c r="D6" s="445"/>
      <c r="E6" s="605"/>
      <c r="F6" s="605"/>
      <c r="G6" s="605"/>
      <c r="H6" s="605"/>
      <c r="I6" s="605"/>
      <c r="J6" s="605"/>
      <c r="K6" s="605"/>
      <c r="L6" s="605" t="s">
        <v>98</v>
      </c>
      <c r="M6" s="605"/>
      <c r="N6" s="605"/>
      <c r="O6" s="605"/>
      <c r="P6" s="605"/>
      <c r="Q6" s="605"/>
      <c r="R6" s="443"/>
      <c r="S6" s="443"/>
      <c r="T6" s="443"/>
      <c r="U6" s="443"/>
      <c r="V6" s="611"/>
      <c r="W6" s="548" t="s">
        <v>99</v>
      </c>
      <c r="X6" s="444"/>
      <c r="Y6" s="444"/>
      <c r="Z6" s="444"/>
      <c r="AA6" s="444"/>
      <c r="AB6" s="445"/>
      <c r="AC6" s="616" t="s">
        <v>100</v>
      </c>
      <c r="AD6" s="617"/>
      <c r="AE6" s="617"/>
      <c r="AF6" s="617"/>
      <c r="AG6" s="617"/>
      <c r="AH6" s="617"/>
      <c r="AI6" s="617"/>
      <c r="AJ6" s="617"/>
      <c r="AK6" s="617"/>
      <c r="AL6" s="618"/>
      <c r="AM6" s="515" t="s">
        <v>101</v>
      </c>
      <c r="AN6" s="415"/>
      <c r="AO6" s="415"/>
      <c r="AP6" s="415"/>
      <c r="AQ6" s="415"/>
      <c r="AR6" s="415"/>
      <c r="AS6" s="415"/>
      <c r="AT6" s="416"/>
      <c r="AU6" s="516" t="s">
        <v>94</v>
      </c>
      <c r="AV6" s="517"/>
      <c r="AW6" s="517"/>
      <c r="AX6" s="517"/>
      <c r="AY6" s="472" t="s">
        <v>102</v>
      </c>
      <c r="AZ6" s="473"/>
      <c r="BA6" s="473"/>
      <c r="BB6" s="473"/>
      <c r="BC6" s="473"/>
      <c r="BD6" s="473"/>
      <c r="BE6" s="473"/>
      <c r="BF6" s="473"/>
      <c r="BG6" s="473"/>
      <c r="BH6" s="473"/>
      <c r="BI6" s="473"/>
      <c r="BJ6" s="473"/>
      <c r="BK6" s="473"/>
      <c r="BL6" s="473"/>
      <c r="BM6" s="474"/>
      <c r="BN6" s="458">
        <v>983855</v>
      </c>
      <c r="BO6" s="459"/>
      <c r="BP6" s="459"/>
      <c r="BQ6" s="459"/>
      <c r="BR6" s="459"/>
      <c r="BS6" s="459"/>
      <c r="BT6" s="459"/>
      <c r="BU6" s="460"/>
      <c r="BV6" s="458">
        <v>715023</v>
      </c>
      <c r="BW6" s="459"/>
      <c r="BX6" s="459"/>
      <c r="BY6" s="459"/>
      <c r="BZ6" s="459"/>
      <c r="CA6" s="459"/>
      <c r="CB6" s="459"/>
      <c r="CC6" s="460"/>
      <c r="CD6" s="498" t="s">
        <v>103</v>
      </c>
      <c r="CE6" s="418"/>
      <c r="CF6" s="418"/>
      <c r="CG6" s="418"/>
      <c r="CH6" s="418"/>
      <c r="CI6" s="418"/>
      <c r="CJ6" s="418"/>
      <c r="CK6" s="418"/>
      <c r="CL6" s="418"/>
      <c r="CM6" s="418"/>
      <c r="CN6" s="418"/>
      <c r="CO6" s="418"/>
      <c r="CP6" s="418"/>
      <c r="CQ6" s="418"/>
      <c r="CR6" s="418"/>
      <c r="CS6" s="499"/>
      <c r="CT6" s="601">
        <v>86.9</v>
      </c>
      <c r="CU6" s="602"/>
      <c r="CV6" s="602"/>
      <c r="CW6" s="602"/>
      <c r="CX6" s="602"/>
      <c r="CY6" s="602"/>
      <c r="CZ6" s="602"/>
      <c r="DA6" s="603"/>
      <c r="DB6" s="601">
        <v>90.9</v>
      </c>
      <c r="DC6" s="602"/>
      <c r="DD6" s="602"/>
      <c r="DE6" s="602"/>
      <c r="DF6" s="602"/>
      <c r="DG6" s="602"/>
      <c r="DH6" s="602"/>
      <c r="DI6" s="603"/>
    </row>
    <row r="7" spans="1:119" ht="18.75" customHeight="1" x14ac:dyDescent="0.2">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104</v>
      </c>
      <c r="AN7" s="415"/>
      <c r="AO7" s="415"/>
      <c r="AP7" s="415"/>
      <c r="AQ7" s="415"/>
      <c r="AR7" s="415"/>
      <c r="AS7" s="415"/>
      <c r="AT7" s="416"/>
      <c r="AU7" s="516" t="s">
        <v>105</v>
      </c>
      <c r="AV7" s="517"/>
      <c r="AW7" s="517"/>
      <c r="AX7" s="517"/>
      <c r="AY7" s="472" t="s">
        <v>106</v>
      </c>
      <c r="AZ7" s="473"/>
      <c r="BA7" s="473"/>
      <c r="BB7" s="473"/>
      <c r="BC7" s="473"/>
      <c r="BD7" s="473"/>
      <c r="BE7" s="473"/>
      <c r="BF7" s="473"/>
      <c r="BG7" s="473"/>
      <c r="BH7" s="473"/>
      <c r="BI7" s="473"/>
      <c r="BJ7" s="473"/>
      <c r="BK7" s="473"/>
      <c r="BL7" s="473"/>
      <c r="BM7" s="474"/>
      <c r="BN7" s="458">
        <v>45754</v>
      </c>
      <c r="BO7" s="459"/>
      <c r="BP7" s="459"/>
      <c r="BQ7" s="459"/>
      <c r="BR7" s="459"/>
      <c r="BS7" s="459"/>
      <c r="BT7" s="459"/>
      <c r="BU7" s="460"/>
      <c r="BV7" s="458">
        <v>161146</v>
      </c>
      <c r="BW7" s="459"/>
      <c r="BX7" s="459"/>
      <c r="BY7" s="459"/>
      <c r="BZ7" s="459"/>
      <c r="CA7" s="459"/>
      <c r="CB7" s="459"/>
      <c r="CC7" s="460"/>
      <c r="CD7" s="498" t="s">
        <v>107</v>
      </c>
      <c r="CE7" s="418"/>
      <c r="CF7" s="418"/>
      <c r="CG7" s="418"/>
      <c r="CH7" s="418"/>
      <c r="CI7" s="418"/>
      <c r="CJ7" s="418"/>
      <c r="CK7" s="418"/>
      <c r="CL7" s="418"/>
      <c r="CM7" s="418"/>
      <c r="CN7" s="418"/>
      <c r="CO7" s="418"/>
      <c r="CP7" s="418"/>
      <c r="CQ7" s="418"/>
      <c r="CR7" s="418"/>
      <c r="CS7" s="499"/>
      <c r="CT7" s="458">
        <v>6568059</v>
      </c>
      <c r="CU7" s="459"/>
      <c r="CV7" s="459"/>
      <c r="CW7" s="459"/>
      <c r="CX7" s="459"/>
      <c r="CY7" s="459"/>
      <c r="CZ7" s="459"/>
      <c r="DA7" s="460"/>
      <c r="DB7" s="458">
        <v>6294510</v>
      </c>
      <c r="DC7" s="459"/>
      <c r="DD7" s="459"/>
      <c r="DE7" s="459"/>
      <c r="DF7" s="459"/>
      <c r="DG7" s="459"/>
      <c r="DH7" s="459"/>
      <c r="DI7" s="460"/>
    </row>
    <row r="8" spans="1:119" ht="18.75" customHeight="1" thickBot="1" x14ac:dyDescent="0.25">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108</v>
      </c>
      <c r="AN8" s="415"/>
      <c r="AO8" s="415"/>
      <c r="AP8" s="415"/>
      <c r="AQ8" s="415"/>
      <c r="AR8" s="415"/>
      <c r="AS8" s="415"/>
      <c r="AT8" s="416"/>
      <c r="AU8" s="516" t="s">
        <v>109</v>
      </c>
      <c r="AV8" s="517"/>
      <c r="AW8" s="517"/>
      <c r="AX8" s="517"/>
      <c r="AY8" s="472" t="s">
        <v>110</v>
      </c>
      <c r="AZ8" s="473"/>
      <c r="BA8" s="473"/>
      <c r="BB8" s="473"/>
      <c r="BC8" s="473"/>
      <c r="BD8" s="473"/>
      <c r="BE8" s="473"/>
      <c r="BF8" s="473"/>
      <c r="BG8" s="473"/>
      <c r="BH8" s="473"/>
      <c r="BI8" s="473"/>
      <c r="BJ8" s="473"/>
      <c r="BK8" s="473"/>
      <c r="BL8" s="473"/>
      <c r="BM8" s="474"/>
      <c r="BN8" s="458">
        <v>938101</v>
      </c>
      <c r="BO8" s="459"/>
      <c r="BP8" s="459"/>
      <c r="BQ8" s="459"/>
      <c r="BR8" s="459"/>
      <c r="BS8" s="459"/>
      <c r="BT8" s="459"/>
      <c r="BU8" s="460"/>
      <c r="BV8" s="458">
        <v>553877</v>
      </c>
      <c r="BW8" s="459"/>
      <c r="BX8" s="459"/>
      <c r="BY8" s="459"/>
      <c r="BZ8" s="459"/>
      <c r="CA8" s="459"/>
      <c r="CB8" s="459"/>
      <c r="CC8" s="460"/>
      <c r="CD8" s="498" t="s">
        <v>111</v>
      </c>
      <c r="CE8" s="418"/>
      <c r="CF8" s="418"/>
      <c r="CG8" s="418"/>
      <c r="CH8" s="418"/>
      <c r="CI8" s="418"/>
      <c r="CJ8" s="418"/>
      <c r="CK8" s="418"/>
      <c r="CL8" s="418"/>
      <c r="CM8" s="418"/>
      <c r="CN8" s="418"/>
      <c r="CO8" s="418"/>
      <c r="CP8" s="418"/>
      <c r="CQ8" s="418"/>
      <c r="CR8" s="418"/>
      <c r="CS8" s="499"/>
      <c r="CT8" s="561">
        <v>0.33</v>
      </c>
      <c r="CU8" s="562"/>
      <c r="CV8" s="562"/>
      <c r="CW8" s="562"/>
      <c r="CX8" s="562"/>
      <c r="CY8" s="562"/>
      <c r="CZ8" s="562"/>
      <c r="DA8" s="563"/>
      <c r="DB8" s="561">
        <v>0.33</v>
      </c>
      <c r="DC8" s="562"/>
      <c r="DD8" s="562"/>
      <c r="DE8" s="562"/>
      <c r="DF8" s="562"/>
      <c r="DG8" s="562"/>
      <c r="DH8" s="562"/>
      <c r="DI8" s="563"/>
    </row>
    <row r="9" spans="1:119" ht="18.75" customHeight="1" thickBot="1" x14ac:dyDescent="0.25">
      <c r="A9" s="178"/>
      <c r="B9" s="590" t="s">
        <v>112</v>
      </c>
      <c r="C9" s="591"/>
      <c r="D9" s="591"/>
      <c r="E9" s="591"/>
      <c r="F9" s="591"/>
      <c r="G9" s="591"/>
      <c r="H9" s="591"/>
      <c r="I9" s="591"/>
      <c r="J9" s="591"/>
      <c r="K9" s="509"/>
      <c r="L9" s="592" t="s">
        <v>113</v>
      </c>
      <c r="M9" s="593"/>
      <c r="N9" s="593"/>
      <c r="O9" s="593"/>
      <c r="P9" s="593"/>
      <c r="Q9" s="594"/>
      <c r="R9" s="595">
        <v>14003</v>
      </c>
      <c r="S9" s="596"/>
      <c r="T9" s="596"/>
      <c r="U9" s="596"/>
      <c r="V9" s="597"/>
      <c r="W9" s="527" t="s">
        <v>114</v>
      </c>
      <c r="X9" s="528"/>
      <c r="Y9" s="528"/>
      <c r="Z9" s="528"/>
      <c r="AA9" s="528"/>
      <c r="AB9" s="528"/>
      <c r="AC9" s="528"/>
      <c r="AD9" s="528"/>
      <c r="AE9" s="528"/>
      <c r="AF9" s="528"/>
      <c r="AG9" s="528"/>
      <c r="AH9" s="528"/>
      <c r="AI9" s="528"/>
      <c r="AJ9" s="528"/>
      <c r="AK9" s="528"/>
      <c r="AL9" s="598"/>
      <c r="AM9" s="515" t="s">
        <v>115</v>
      </c>
      <c r="AN9" s="415"/>
      <c r="AO9" s="415"/>
      <c r="AP9" s="415"/>
      <c r="AQ9" s="415"/>
      <c r="AR9" s="415"/>
      <c r="AS9" s="415"/>
      <c r="AT9" s="416"/>
      <c r="AU9" s="516" t="s">
        <v>116</v>
      </c>
      <c r="AV9" s="517"/>
      <c r="AW9" s="517"/>
      <c r="AX9" s="517"/>
      <c r="AY9" s="472" t="s">
        <v>117</v>
      </c>
      <c r="AZ9" s="473"/>
      <c r="BA9" s="473"/>
      <c r="BB9" s="473"/>
      <c r="BC9" s="473"/>
      <c r="BD9" s="473"/>
      <c r="BE9" s="473"/>
      <c r="BF9" s="473"/>
      <c r="BG9" s="473"/>
      <c r="BH9" s="473"/>
      <c r="BI9" s="473"/>
      <c r="BJ9" s="473"/>
      <c r="BK9" s="473"/>
      <c r="BL9" s="473"/>
      <c r="BM9" s="474"/>
      <c r="BN9" s="458">
        <v>384224</v>
      </c>
      <c r="BO9" s="459"/>
      <c r="BP9" s="459"/>
      <c r="BQ9" s="459"/>
      <c r="BR9" s="459"/>
      <c r="BS9" s="459"/>
      <c r="BT9" s="459"/>
      <c r="BU9" s="460"/>
      <c r="BV9" s="458">
        <v>26419</v>
      </c>
      <c r="BW9" s="459"/>
      <c r="BX9" s="459"/>
      <c r="BY9" s="459"/>
      <c r="BZ9" s="459"/>
      <c r="CA9" s="459"/>
      <c r="CB9" s="459"/>
      <c r="CC9" s="460"/>
      <c r="CD9" s="498" t="s">
        <v>118</v>
      </c>
      <c r="CE9" s="418"/>
      <c r="CF9" s="418"/>
      <c r="CG9" s="418"/>
      <c r="CH9" s="418"/>
      <c r="CI9" s="418"/>
      <c r="CJ9" s="418"/>
      <c r="CK9" s="418"/>
      <c r="CL9" s="418"/>
      <c r="CM9" s="418"/>
      <c r="CN9" s="418"/>
      <c r="CO9" s="418"/>
      <c r="CP9" s="418"/>
      <c r="CQ9" s="418"/>
      <c r="CR9" s="418"/>
      <c r="CS9" s="499"/>
      <c r="CT9" s="455">
        <v>14.6</v>
      </c>
      <c r="CU9" s="456"/>
      <c r="CV9" s="456"/>
      <c r="CW9" s="456"/>
      <c r="CX9" s="456"/>
      <c r="CY9" s="456"/>
      <c r="CZ9" s="456"/>
      <c r="DA9" s="457"/>
      <c r="DB9" s="455">
        <v>14.4</v>
      </c>
      <c r="DC9" s="456"/>
      <c r="DD9" s="456"/>
      <c r="DE9" s="456"/>
      <c r="DF9" s="456"/>
      <c r="DG9" s="456"/>
      <c r="DH9" s="456"/>
      <c r="DI9" s="457"/>
    </row>
    <row r="10" spans="1:119" ht="18.75" customHeight="1" thickBot="1" x14ac:dyDescent="0.25">
      <c r="A10" s="178"/>
      <c r="B10" s="590"/>
      <c r="C10" s="591"/>
      <c r="D10" s="591"/>
      <c r="E10" s="591"/>
      <c r="F10" s="591"/>
      <c r="G10" s="591"/>
      <c r="H10" s="591"/>
      <c r="I10" s="591"/>
      <c r="J10" s="591"/>
      <c r="K10" s="509"/>
      <c r="L10" s="414" t="s">
        <v>119</v>
      </c>
      <c r="M10" s="415"/>
      <c r="N10" s="415"/>
      <c r="O10" s="415"/>
      <c r="P10" s="415"/>
      <c r="Q10" s="416"/>
      <c r="R10" s="411">
        <v>15257</v>
      </c>
      <c r="S10" s="412"/>
      <c r="T10" s="412"/>
      <c r="U10" s="412"/>
      <c r="V10" s="471"/>
      <c r="W10" s="599"/>
      <c r="X10" s="409"/>
      <c r="Y10" s="409"/>
      <c r="Z10" s="409"/>
      <c r="AA10" s="409"/>
      <c r="AB10" s="409"/>
      <c r="AC10" s="409"/>
      <c r="AD10" s="409"/>
      <c r="AE10" s="409"/>
      <c r="AF10" s="409"/>
      <c r="AG10" s="409"/>
      <c r="AH10" s="409"/>
      <c r="AI10" s="409"/>
      <c r="AJ10" s="409"/>
      <c r="AK10" s="409"/>
      <c r="AL10" s="600"/>
      <c r="AM10" s="515" t="s">
        <v>120</v>
      </c>
      <c r="AN10" s="415"/>
      <c r="AO10" s="415"/>
      <c r="AP10" s="415"/>
      <c r="AQ10" s="415"/>
      <c r="AR10" s="415"/>
      <c r="AS10" s="415"/>
      <c r="AT10" s="416"/>
      <c r="AU10" s="516" t="s">
        <v>121</v>
      </c>
      <c r="AV10" s="517"/>
      <c r="AW10" s="517"/>
      <c r="AX10" s="517"/>
      <c r="AY10" s="472" t="s">
        <v>122</v>
      </c>
      <c r="AZ10" s="473"/>
      <c r="BA10" s="473"/>
      <c r="BB10" s="473"/>
      <c r="BC10" s="473"/>
      <c r="BD10" s="473"/>
      <c r="BE10" s="473"/>
      <c r="BF10" s="473"/>
      <c r="BG10" s="473"/>
      <c r="BH10" s="473"/>
      <c r="BI10" s="473"/>
      <c r="BJ10" s="473"/>
      <c r="BK10" s="473"/>
      <c r="BL10" s="473"/>
      <c r="BM10" s="474"/>
      <c r="BN10" s="458">
        <v>275281</v>
      </c>
      <c r="BO10" s="459"/>
      <c r="BP10" s="459"/>
      <c r="BQ10" s="459"/>
      <c r="BR10" s="459"/>
      <c r="BS10" s="459"/>
      <c r="BT10" s="459"/>
      <c r="BU10" s="460"/>
      <c r="BV10" s="458">
        <v>473626</v>
      </c>
      <c r="BW10" s="459"/>
      <c r="BX10" s="459"/>
      <c r="BY10" s="459"/>
      <c r="BZ10" s="459"/>
      <c r="CA10" s="459"/>
      <c r="CB10" s="459"/>
      <c r="CC10" s="460"/>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90"/>
      <c r="C11" s="591"/>
      <c r="D11" s="591"/>
      <c r="E11" s="591"/>
      <c r="F11" s="591"/>
      <c r="G11" s="591"/>
      <c r="H11" s="591"/>
      <c r="I11" s="591"/>
      <c r="J11" s="591"/>
      <c r="K11" s="509"/>
      <c r="L11" s="419" t="s">
        <v>124</v>
      </c>
      <c r="M11" s="420"/>
      <c r="N11" s="420"/>
      <c r="O11" s="420"/>
      <c r="P11" s="420"/>
      <c r="Q11" s="421"/>
      <c r="R11" s="587" t="s">
        <v>125</v>
      </c>
      <c r="S11" s="588"/>
      <c r="T11" s="588"/>
      <c r="U11" s="588"/>
      <c r="V11" s="589"/>
      <c r="W11" s="599"/>
      <c r="X11" s="409"/>
      <c r="Y11" s="409"/>
      <c r="Z11" s="409"/>
      <c r="AA11" s="409"/>
      <c r="AB11" s="409"/>
      <c r="AC11" s="409"/>
      <c r="AD11" s="409"/>
      <c r="AE11" s="409"/>
      <c r="AF11" s="409"/>
      <c r="AG11" s="409"/>
      <c r="AH11" s="409"/>
      <c r="AI11" s="409"/>
      <c r="AJ11" s="409"/>
      <c r="AK11" s="409"/>
      <c r="AL11" s="600"/>
      <c r="AM11" s="515" t="s">
        <v>126</v>
      </c>
      <c r="AN11" s="415"/>
      <c r="AO11" s="415"/>
      <c r="AP11" s="415"/>
      <c r="AQ11" s="415"/>
      <c r="AR11" s="415"/>
      <c r="AS11" s="415"/>
      <c r="AT11" s="416"/>
      <c r="AU11" s="516" t="s">
        <v>109</v>
      </c>
      <c r="AV11" s="517"/>
      <c r="AW11" s="517"/>
      <c r="AX11" s="517"/>
      <c r="AY11" s="472" t="s">
        <v>127</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0</v>
      </c>
      <c r="BW11" s="459"/>
      <c r="BX11" s="459"/>
      <c r="BY11" s="459"/>
      <c r="BZ11" s="459"/>
      <c r="CA11" s="459"/>
      <c r="CB11" s="459"/>
      <c r="CC11" s="460"/>
      <c r="CD11" s="498" t="s">
        <v>128</v>
      </c>
      <c r="CE11" s="418"/>
      <c r="CF11" s="418"/>
      <c r="CG11" s="418"/>
      <c r="CH11" s="418"/>
      <c r="CI11" s="418"/>
      <c r="CJ11" s="418"/>
      <c r="CK11" s="418"/>
      <c r="CL11" s="418"/>
      <c r="CM11" s="418"/>
      <c r="CN11" s="418"/>
      <c r="CO11" s="418"/>
      <c r="CP11" s="418"/>
      <c r="CQ11" s="418"/>
      <c r="CR11" s="418"/>
      <c r="CS11" s="499"/>
      <c r="CT11" s="561" t="s">
        <v>129</v>
      </c>
      <c r="CU11" s="562"/>
      <c r="CV11" s="562"/>
      <c r="CW11" s="562"/>
      <c r="CX11" s="562"/>
      <c r="CY11" s="562"/>
      <c r="CZ11" s="562"/>
      <c r="DA11" s="563"/>
      <c r="DB11" s="561" t="s">
        <v>130</v>
      </c>
      <c r="DC11" s="562"/>
      <c r="DD11" s="562"/>
      <c r="DE11" s="562"/>
      <c r="DF11" s="562"/>
      <c r="DG11" s="562"/>
      <c r="DH11" s="562"/>
      <c r="DI11" s="563"/>
    </row>
    <row r="12" spans="1:119" ht="18.75" customHeight="1" x14ac:dyDescent="0.2">
      <c r="A12" s="178"/>
      <c r="B12" s="564" t="s">
        <v>131</v>
      </c>
      <c r="C12" s="565"/>
      <c r="D12" s="565"/>
      <c r="E12" s="565"/>
      <c r="F12" s="565"/>
      <c r="G12" s="565"/>
      <c r="H12" s="565"/>
      <c r="I12" s="565"/>
      <c r="J12" s="565"/>
      <c r="K12" s="566"/>
      <c r="L12" s="573" t="s">
        <v>132</v>
      </c>
      <c r="M12" s="574"/>
      <c r="N12" s="574"/>
      <c r="O12" s="574"/>
      <c r="P12" s="574"/>
      <c r="Q12" s="575"/>
      <c r="R12" s="576">
        <v>14131</v>
      </c>
      <c r="S12" s="577"/>
      <c r="T12" s="577"/>
      <c r="U12" s="577"/>
      <c r="V12" s="578"/>
      <c r="W12" s="579" t="s">
        <v>1</v>
      </c>
      <c r="X12" s="517"/>
      <c r="Y12" s="517"/>
      <c r="Z12" s="517"/>
      <c r="AA12" s="517"/>
      <c r="AB12" s="580"/>
      <c r="AC12" s="581" t="s">
        <v>133</v>
      </c>
      <c r="AD12" s="582"/>
      <c r="AE12" s="582"/>
      <c r="AF12" s="582"/>
      <c r="AG12" s="583"/>
      <c r="AH12" s="581" t="s">
        <v>134</v>
      </c>
      <c r="AI12" s="582"/>
      <c r="AJ12" s="582"/>
      <c r="AK12" s="582"/>
      <c r="AL12" s="584"/>
      <c r="AM12" s="515" t="s">
        <v>135</v>
      </c>
      <c r="AN12" s="415"/>
      <c r="AO12" s="415"/>
      <c r="AP12" s="415"/>
      <c r="AQ12" s="415"/>
      <c r="AR12" s="415"/>
      <c r="AS12" s="415"/>
      <c r="AT12" s="416"/>
      <c r="AU12" s="516" t="s">
        <v>136</v>
      </c>
      <c r="AV12" s="517"/>
      <c r="AW12" s="517"/>
      <c r="AX12" s="517"/>
      <c r="AY12" s="472" t="s">
        <v>137</v>
      </c>
      <c r="AZ12" s="473"/>
      <c r="BA12" s="473"/>
      <c r="BB12" s="473"/>
      <c r="BC12" s="473"/>
      <c r="BD12" s="473"/>
      <c r="BE12" s="473"/>
      <c r="BF12" s="473"/>
      <c r="BG12" s="473"/>
      <c r="BH12" s="473"/>
      <c r="BI12" s="473"/>
      <c r="BJ12" s="473"/>
      <c r="BK12" s="473"/>
      <c r="BL12" s="473"/>
      <c r="BM12" s="474"/>
      <c r="BN12" s="458">
        <v>0</v>
      </c>
      <c r="BO12" s="459"/>
      <c r="BP12" s="459"/>
      <c r="BQ12" s="459"/>
      <c r="BR12" s="459"/>
      <c r="BS12" s="459"/>
      <c r="BT12" s="459"/>
      <c r="BU12" s="460"/>
      <c r="BV12" s="458">
        <v>330000</v>
      </c>
      <c r="BW12" s="459"/>
      <c r="BX12" s="459"/>
      <c r="BY12" s="459"/>
      <c r="BZ12" s="459"/>
      <c r="CA12" s="459"/>
      <c r="CB12" s="459"/>
      <c r="CC12" s="460"/>
      <c r="CD12" s="498" t="s">
        <v>138</v>
      </c>
      <c r="CE12" s="418"/>
      <c r="CF12" s="418"/>
      <c r="CG12" s="418"/>
      <c r="CH12" s="418"/>
      <c r="CI12" s="418"/>
      <c r="CJ12" s="418"/>
      <c r="CK12" s="418"/>
      <c r="CL12" s="418"/>
      <c r="CM12" s="418"/>
      <c r="CN12" s="418"/>
      <c r="CO12" s="418"/>
      <c r="CP12" s="418"/>
      <c r="CQ12" s="418"/>
      <c r="CR12" s="418"/>
      <c r="CS12" s="499"/>
      <c r="CT12" s="561" t="s">
        <v>139</v>
      </c>
      <c r="CU12" s="562"/>
      <c r="CV12" s="562"/>
      <c r="CW12" s="562"/>
      <c r="CX12" s="562"/>
      <c r="CY12" s="562"/>
      <c r="CZ12" s="562"/>
      <c r="DA12" s="563"/>
      <c r="DB12" s="561" t="s">
        <v>139</v>
      </c>
      <c r="DC12" s="562"/>
      <c r="DD12" s="562"/>
      <c r="DE12" s="562"/>
      <c r="DF12" s="562"/>
      <c r="DG12" s="562"/>
      <c r="DH12" s="562"/>
      <c r="DI12" s="563"/>
    </row>
    <row r="13" spans="1:119" ht="18.75" customHeight="1" x14ac:dyDescent="0.2">
      <c r="A13" s="178"/>
      <c r="B13" s="567"/>
      <c r="C13" s="568"/>
      <c r="D13" s="568"/>
      <c r="E13" s="568"/>
      <c r="F13" s="568"/>
      <c r="G13" s="568"/>
      <c r="H13" s="568"/>
      <c r="I13" s="568"/>
      <c r="J13" s="568"/>
      <c r="K13" s="569"/>
      <c r="L13" s="187"/>
      <c r="M13" s="542" t="s">
        <v>140</v>
      </c>
      <c r="N13" s="543"/>
      <c r="O13" s="543"/>
      <c r="P13" s="543"/>
      <c r="Q13" s="544"/>
      <c r="R13" s="545">
        <v>14042</v>
      </c>
      <c r="S13" s="546"/>
      <c r="T13" s="546"/>
      <c r="U13" s="546"/>
      <c r="V13" s="547"/>
      <c r="W13" s="548" t="s">
        <v>141</v>
      </c>
      <c r="X13" s="444"/>
      <c r="Y13" s="444"/>
      <c r="Z13" s="444"/>
      <c r="AA13" s="444"/>
      <c r="AB13" s="445"/>
      <c r="AC13" s="411">
        <v>653</v>
      </c>
      <c r="AD13" s="412"/>
      <c r="AE13" s="412"/>
      <c r="AF13" s="412"/>
      <c r="AG13" s="413"/>
      <c r="AH13" s="411">
        <v>794</v>
      </c>
      <c r="AI13" s="412"/>
      <c r="AJ13" s="412"/>
      <c r="AK13" s="412"/>
      <c r="AL13" s="471"/>
      <c r="AM13" s="515" t="s">
        <v>142</v>
      </c>
      <c r="AN13" s="415"/>
      <c r="AO13" s="415"/>
      <c r="AP13" s="415"/>
      <c r="AQ13" s="415"/>
      <c r="AR13" s="415"/>
      <c r="AS13" s="415"/>
      <c r="AT13" s="416"/>
      <c r="AU13" s="516" t="s">
        <v>143</v>
      </c>
      <c r="AV13" s="517"/>
      <c r="AW13" s="517"/>
      <c r="AX13" s="517"/>
      <c r="AY13" s="472" t="s">
        <v>144</v>
      </c>
      <c r="AZ13" s="473"/>
      <c r="BA13" s="473"/>
      <c r="BB13" s="473"/>
      <c r="BC13" s="473"/>
      <c r="BD13" s="473"/>
      <c r="BE13" s="473"/>
      <c r="BF13" s="473"/>
      <c r="BG13" s="473"/>
      <c r="BH13" s="473"/>
      <c r="BI13" s="473"/>
      <c r="BJ13" s="473"/>
      <c r="BK13" s="473"/>
      <c r="BL13" s="473"/>
      <c r="BM13" s="474"/>
      <c r="BN13" s="458">
        <v>659505</v>
      </c>
      <c r="BO13" s="459"/>
      <c r="BP13" s="459"/>
      <c r="BQ13" s="459"/>
      <c r="BR13" s="459"/>
      <c r="BS13" s="459"/>
      <c r="BT13" s="459"/>
      <c r="BU13" s="460"/>
      <c r="BV13" s="458">
        <v>170045</v>
      </c>
      <c r="BW13" s="459"/>
      <c r="BX13" s="459"/>
      <c r="BY13" s="459"/>
      <c r="BZ13" s="459"/>
      <c r="CA13" s="459"/>
      <c r="CB13" s="459"/>
      <c r="CC13" s="460"/>
      <c r="CD13" s="498" t="s">
        <v>145</v>
      </c>
      <c r="CE13" s="418"/>
      <c r="CF13" s="418"/>
      <c r="CG13" s="418"/>
      <c r="CH13" s="418"/>
      <c r="CI13" s="418"/>
      <c r="CJ13" s="418"/>
      <c r="CK13" s="418"/>
      <c r="CL13" s="418"/>
      <c r="CM13" s="418"/>
      <c r="CN13" s="418"/>
      <c r="CO13" s="418"/>
      <c r="CP13" s="418"/>
      <c r="CQ13" s="418"/>
      <c r="CR13" s="418"/>
      <c r="CS13" s="499"/>
      <c r="CT13" s="455">
        <v>14.8</v>
      </c>
      <c r="CU13" s="456"/>
      <c r="CV13" s="456"/>
      <c r="CW13" s="456"/>
      <c r="CX13" s="456"/>
      <c r="CY13" s="456"/>
      <c r="CZ13" s="456"/>
      <c r="DA13" s="457"/>
      <c r="DB13" s="455">
        <v>15.3</v>
      </c>
      <c r="DC13" s="456"/>
      <c r="DD13" s="456"/>
      <c r="DE13" s="456"/>
      <c r="DF13" s="456"/>
      <c r="DG13" s="456"/>
      <c r="DH13" s="456"/>
      <c r="DI13" s="457"/>
    </row>
    <row r="14" spans="1:119" ht="18.75" customHeight="1" thickBot="1" x14ac:dyDescent="0.25">
      <c r="A14" s="178"/>
      <c r="B14" s="567"/>
      <c r="C14" s="568"/>
      <c r="D14" s="568"/>
      <c r="E14" s="568"/>
      <c r="F14" s="568"/>
      <c r="G14" s="568"/>
      <c r="H14" s="568"/>
      <c r="I14" s="568"/>
      <c r="J14" s="568"/>
      <c r="K14" s="569"/>
      <c r="L14" s="532" t="s">
        <v>146</v>
      </c>
      <c r="M14" s="585"/>
      <c r="N14" s="585"/>
      <c r="O14" s="585"/>
      <c r="P14" s="585"/>
      <c r="Q14" s="586"/>
      <c r="R14" s="545">
        <v>14431</v>
      </c>
      <c r="S14" s="546"/>
      <c r="T14" s="546"/>
      <c r="U14" s="546"/>
      <c r="V14" s="547"/>
      <c r="W14" s="549"/>
      <c r="X14" s="447"/>
      <c r="Y14" s="447"/>
      <c r="Z14" s="447"/>
      <c r="AA14" s="447"/>
      <c r="AB14" s="448"/>
      <c r="AC14" s="538">
        <v>9.1</v>
      </c>
      <c r="AD14" s="539"/>
      <c r="AE14" s="539"/>
      <c r="AF14" s="539"/>
      <c r="AG14" s="540"/>
      <c r="AH14" s="538">
        <v>10</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147</v>
      </c>
      <c r="CE14" s="496"/>
      <c r="CF14" s="496"/>
      <c r="CG14" s="496"/>
      <c r="CH14" s="496"/>
      <c r="CI14" s="496"/>
      <c r="CJ14" s="496"/>
      <c r="CK14" s="496"/>
      <c r="CL14" s="496"/>
      <c r="CM14" s="496"/>
      <c r="CN14" s="496"/>
      <c r="CO14" s="496"/>
      <c r="CP14" s="496"/>
      <c r="CQ14" s="496"/>
      <c r="CR14" s="496"/>
      <c r="CS14" s="497"/>
      <c r="CT14" s="555">
        <v>77.2</v>
      </c>
      <c r="CU14" s="556"/>
      <c r="CV14" s="556"/>
      <c r="CW14" s="556"/>
      <c r="CX14" s="556"/>
      <c r="CY14" s="556"/>
      <c r="CZ14" s="556"/>
      <c r="DA14" s="557"/>
      <c r="DB14" s="555">
        <v>81.900000000000006</v>
      </c>
      <c r="DC14" s="556"/>
      <c r="DD14" s="556"/>
      <c r="DE14" s="556"/>
      <c r="DF14" s="556"/>
      <c r="DG14" s="556"/>
      <c r="DH14" s="556"/>
      <c r="DI14" s="557"/>
    </row>
    <row r="15" spans="1:119" ht="18.75" customHeight="1" x14ac:dyDescent="0.2">
      <c r="A15" s="178"/>
      <c r="B15" s="567"/>
      <c r="C15" s="568"/>
      <c r="D15" s="568"/>
      <c r="E15" s="568"/>
      <c r="F15" s="568"/>
      <c r="G15" s="568"/>
      <c r="H15" s="568"/>
      <c r="I15" s="568"/>
      <c r="J15" s="568"/>
      <c r="K15" s="569"/>
      <c r="L15" s="187"/>
      <c r="M15" s="542" t="s">
        <v>140</v>
      </c>
      <c r="N15" s="543"/>
      <c r="O15" s="543"/>
      <c r="P15" s="543"/>
      <c r="Q15" s="544"/>
      <c r="R15" s="545">
        <v>14340</v>
      </c>
      <c r="S15" s="546"/>
      <c r="T15" s="546"/>
      <c r="U15" s="546"/>
      <c r="V15" s="547"/>
      <c r="W15" s="548" t="s">
        <v>148</v>
      </c>
      <c r="X15" s="444"/>
      <c r="Y15" s="444"/>
      <c r="Z15" s="444"/>
      <c r="AA15" s="444"/>
      <c r="AB15" s="445"/>
      <c r="AC15" s="411">
        <v>1901</v>
      </c>
      <c r="AD15" s="412"/>
      <c r="AE15" s="412"/>
      <c r="AF15" s="412"/>
      <c r="AG15" s="413"/>
      <c r="AH15" s="411">
        <v>2042</v>
      </c>
      <c r="AI15" s="412"/>
      <c r="AJ15" s="412"/>
      <c r="AK15" s="412"/>
      <c r="AL15" s="471"/>
      <c r="AM15" s="515"/>
      <c r="AN15" s="415"/>
      <c r="AO15" s="415"/>
      <c r="AP15" s="415"/>
      <c r="AQ15" s="415"/>
      <c r="AR15" s="415"/>
      <c r="AS15" s="415"/>
      <c r="AT15" s="416"/>
      <c r="AU15" s="516"/>
      <c r="AV15" s="517"/>
      <c r="AW15" s="517"/>
      <c r="AX15" s="517"/>
      <c r="AY15" s="484" t="s">
        <v>149</v>
      </c>
      <c r="AZ15" s="485"/>
      <c r="BA15" s="485"/>
      <c r="BB15" s="485"/>
      <c r="BC15" s="485"/>
      <c r="BD15" s="485"/>
      <c r="BE15" s="485"/>
      <c r="BF15" s="485"/>
      <c r="BG15" s="485"/>
      <c r="BH15" s="485"/>
      <c r="BI15" s="485"/>
      <c r="BJ15" s="485"/>
      <c r="BK15" s="485"/>
      <c r="BL15" s="485"/>
      <c r="BM15" s="486"/>
      <c r="BN15" s="487">
        <v>1849783</v>
      </c>
      <c r="BO15" s="488"/>
      <c r="BP15" s="488"/>
      <c r="BQ15" s="488"/>
      <c r="BR15" s="488"/>
      <c r="BS15" s="488"/>
      <c r="BT15" s="488"/>
      <c r="BU15" s="489"/>
      <c r="BV15" s="487">
        <v>1815404</v>
      </c>
      <c r="BW15" s="488"/>
      <c r="BX15" s="488"/>
      <c r="BY15" s="488"/>
      <c r="BZ15" s="488"/>
      <c r="CA15" s="488"/>
      <c r="CB15" s="488"/>
      <c r="CC15" s="489"/>
      <c r="CD15" s="558" t="s">
        <v>150</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67"/>
      <c r="C16" s="568"/>
      <c r="D16" s="568"/>
      <c r="E16" s="568"/>
      <c r="F16" s="568"/>
      <c r="G16" s="568"/>
      <c r="H16" s="568"/>
      <c r="I16" s="568"/>
      <c r="J16" s="568"/>
      <c r="K16" s="569"/>
      <c r="L16" s="532" t="s">
        <v>151</v>
      </c>
      <c r="M16" s="533"/>
      <c r="N16" s="533"/>
      <c r="O16" s="533"/>
      <c r="P16" s="533"/>
      <c r="Q16" s="534"/>
      <c r="R16" s="535" t="s">
        <v>152</v>
      </c>
      <c r="S16" s="536"/>
      <c r="T16" s="536"/>
      <c r="U16" s="536"/>
      <c r="V16" s="537"/>
      <c r="W16" s="549"/>
      <c r="X16" s="447"/>
      <c r="Y16" s="447"/>
      <c r="Z16" s="447"/>
      <c r="AA16" s="447"/>
      <c r="AB16" s="448"/>
      <c r="AC16" s="538">
        <v>26.4</v>
      </c>
      <c r="AD16" s="539"/>
      <c r="AE16" s="539"/>
      <c r="AF16" s="539"/>
      <c r="AG16" s="540"/>
      <c r="AH16" s="538">
        <v>25.8</v>
      </c>
      <c r="AI16" s="539"/>
      <c r="AJ16" s="539"/>
      <c r="AK16" s="539"/>
      <c r="AL16" s="541"/>
      <c r="AM16" s="515"/>
      <c r="AN16" s="415"/>
      <c r="AO16" s="415"/>
      <c r="AP16" s="415"/>
      <c r="AQ16" s="415"/>
      <c r="AR16" s="415"/>
      <c r="AS16" s="415"/>
      <c r="AT16" s="416"/>
      <c r="AU16" s="516"/>
      <c r="AV16" s="517"/>
      <c r="AW16" s="517"/>
      <c r="AX16" s="517"/>
      <c r="AY16" s="472" t="s">
        <v>153</v>
      </c>
      <c r="AZ16" s="473"/>
      <c r="BA16" s="473"/>
      <c r="BB16" s="473"/>
      <c r="BC16" s="473"/>
      <c r="BD16" s="473"/>
      <c r="BE16" s="473"/>
      <c r="BF16" s="473"/>
      <c r="BG16" s="473"/>
      <c r="BH16" s="473"/>
      <c r="BI16" s="473"/>
      <c r="BJ16" s="473"/>
      <c r="BK16" s="473"/>
      <c r="BL16" s="473"/>
      <c r="BM16" s="474"/>
      <c r="BN16" s="458">
        <v>5841687</v>
      </c>
      <c r="BO16" s="459"/>
      <c r="BP16" s="459"/>
      <c r="BQ16" s="459"/>
      <c r="BR16" s="459"/>
      <c r="BS16" s="459"/>
      <c r="BT16" s="459"/>
      <c r="BU16" s="460"/>
      <c r="BV16" s="458">
        <v>5599799</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5">
      <c r="A17" s="178"/>
      <c r="B17" s="570"/>
      <c r="C17" s="571"/>
      <c r="D17" s="571"/>
      <c r="E17" s="571"/>
      <c r="F17" s="571"/>
      <c r="G17" s="571"/>
      <c r="H17" s="571"/>
      <c r="I17" s="571"/>
      <c r="J17" s="571"/>
      <c r="K17" s="572"/>
      <c r="L17" s="192"/>
      <c r="M17" s="551" t="s">
        <v>154</v>
      </c>
      <c r="N17" s="552"/>
      <c r="O17" s="552"/>
      <c r="P17" s="552"/>
      <c r="Q17" s="553"/>
      <c r="R17" s="535" t="s">
        <v>155</v>
      </c>
      <c r="S17" s="536"/>
      <c r="T17" s="536"/>
      <c r="U17" s="536"/>
      <c r="V17" s="537"/>
      <c r="W17" s="548" t="s">
        <v>156</v>
      </c>
      <c r="X17" s="444"/>
      <c r="Y17" s="444"/>
      <c r="Z17" s="444"/>
      <c r="AA17" s="444"/>
      <c r="AB17" s="445"/>
      <c r="AC17" s="411">
        <v>4654</v>
      </c>
      <c r="AD17" s="412"/>
      <c r="AE17" s="412"/>
      <c r="AF17" s="412"/>
      <c r="AG17" s="413"/>
      <c r="AH17" s="411">
        <v>5069</v>
      </c>
      <c r="AI17" s="412"/>
      <c r="AJ17" s="412"/>
      <c r="AK17" s="412"/>
      <c r="AL17" s="471"/>
      <c r="AM17" s="515"/>
      <c r="AN17" s="415"/>
      <c r="AO17" s="415"/>
      <c r="AP17" s="415"/>
      <c r="AQ17" s="415"/>
      <c r="AR17" s="415"/>
      <c r="AS17" s="415"/>
      <c r="AT17" s="416"/>
      <c r="AU17" s="516"/>
      <c r="AV17" s="517"/>
      <c r="AW17" s="517"/>
      <c r="AX17" s="517"/>
      <c r="AY17" s="472" t="s">
        <v>157</v>
      </c>
      <c r="AZ17" s="473"/>
      <c r="BA17" s="473"/>
      <c r="BB17" s="473"/>
      <c r="BC17" s="473"/>
      <c r="BD17" s="473"/>
      <c r="BE17" s="473"/>
      <c r="BF17" s="473"/>
      <c r="BG17" s="473"/>
      <c r="BH17" s="473"/>
      <c r="BI17" s="473"/>
      <c r="BJ17" s="473"/>
      <c r="BK17" s="473"/>
      <c r="BL17" s="473"/>
      <c r="BM17" s="474"/>
      <c r="BN17" s="458">
        <v>2311023</v>
      </c>
      <c r="BO17" s="459"/>
      <c r="BP17" s="459"/>
      <c r="BQ17" s="459"/>
      <c r="BR17" s="459"/>
      <c r="BS17" s="459"/>
      <c r="BT17" s="459"/>
      <c r="BU17" s="460"/>
      <c r="BV17" s="458">
        <v>2263296</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5">
      <c r="A18" s="178"/>
      <c r="B18" s="508" t="s">
        <v>158</v>
      </c>
      <c r="C18" s="509"/>
      <c r="D18" s="509"/>
      <c r="E18" s="510"/>
      <c r="F18" s="510"/>
      <c r="G18" s="510"/>
      <c r="H18" s="510"/>
      <c r="I18" s="510"/>
      <c r="J18" s="510"/>
      <c r="K18" s="510"/>
      <c r="L18" s="511">
        <v>178.49</v>
      </c>
      <c r="M18" s="511"/>
      <c r="N18" s="511"/>
      <c r="O18" s="511"/>
      <c r="P18" s="511"/>
      <c r="Q18" s="511"/>
      <c r="R18" s="512"/>
      <c r="S18" s="512"/>
      <c r="T18" s="512"/>
      <c r="U18" s="512"/>
      <c r="V18" s="513"/>
      <c r="W18" s="529"/>
      <c r="X18" s="530"/>
      <c r="Y18" s="530"/>
      <c r="Z18" s="530"/>
      <c r="AA18" s="530"/>
      <c r="AB18" s="554"/>
      <c r="AC18" s="428">
        <v>64.599999999999994</v>
      </c>
      <c r="AD18" s="429"/>
      <c r="AE18" s="429"/>
      <c r="AF18" s="429"/>
      <c r="AG18" s="514"/>
      <c r="AH18" s="428">
        <v>64.099999999999994</v>
      </c>
      <c r="AI18" s="429"/>
      <c r="AJ18" s="429"/>
      <c r="AK18" s="429"/>
      <c r="AL18" s="430"/>
      <c r="AM18" s="515"/>
      <c r="AN18" s="415"/>
      <c r="AO18" s="415"/>
      <c r="AP18" s="415"/>
      <c r="AQ18" s="415"/>
      <c r="AR18" s="415"/>
      <c r="AS18" s="415"/>
      <c r="AT18" s="416"/>
      <c r="AU18" s="516"/>
      <c r="AV18" s="517"/>
      <c r="AW18" s="517"/>
      <c r="AX18" s="517"/>
      <c r="AY18" s="472" t="s">
        <v>159</v>
      </c>
      <c r="AZ18" s="473"/>
      <c r="BA18" s="473"/>
      <c r="BB18" s="473"/>
      <c r="BC18" s="473"/>
      <c r="BD18" s="473"/>
      <c r="BE18" s="473"/>
      <c r="BF18" s="473"/>
      <c r="BG18" s="473"/>
      <c r="BH18" s="473"/>
      <c r="BI18" s="473"/>
      <c r="BJ18" s="473"/>
      <c r="BK18" s="473"/>
      <c r="BL18" s="473"/>
      <c r="BM18" s="474"/>
      <c r="BN18" s="458">
        <v>5642119</v>
      </c>
      <c r="BO18" s="459"/>
      <c r="BP18" s="459"/>
      <c r="BQ18" s="459"/>
      <c r="BR18" s="459"/>
      <c r="BS18" s="459"/>
      <c r="BT18" s="459"/>
      <c r="BU18" s="460"/>
      <c r="BV18" s="458">
        <v>5628603</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5">
      <c r="A19" s="178"/>
      <c r="B19" s="508" t="s">
        <v>160</v>
      </c>
      <c r="C19" s="509"/>
      <c r="D19" s="509"/>
      <c r="E19" s="510"/>
      <c r="F19" s="510"/>
      <c r="G19" s="510"/>
      <c r="H19" s="510"/>
      <c r="I19" s="510"/>
      <c r="J19" s="510"/>
      <c r="K19" s="510"/>
      <c r="L19" s="518">
        <v>78</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161</v>
      </c>
      <c r="AZ19" s="473"/>
      <c r="BA19" s="473"/>
      <c r="BB19" s="473"/>
      <c r="BC19" s="473"/>
      <c r="BD19" s="473"/>
      <c r="BE19" s="473"/>
      <c r="BF19" s="473"/>
      <c r="BG19" s="473"/>
      <c r="BH19" s="473"/>
      <c r="BI19" s="473"/>
      <c r="BJ19" s="473"/>
      <c r="BK19" s="473"/>
      <c r="BL19" s="473"/>
      <c r="BM19" s="474"/>
      <c r="BN19" s="458">
        <v>8675213</v>
      </c>
      <c r="BO19" s="459"/>
      <c r="BP19" s="459"/>
      <c r="BQ19" s="459"/>
      <c r="BR19" s="459"/>
      <c r="BS19" s="459"/>
      <c r="BT19" s="459"/>
      <c r="BU19" s="460"/>
      <c r="BV19" s="458">
        <v>8640749</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5">
      <c r="A20" s="178"/>
      <c r="B20" s="508" t="s">
        <v>162</v>
      </c>
      <c r="C20" s="509"/>
      <c r="D20" s="509"/>
      <c r="E20" s="510"/>
      <c r="F20" s="510"/>
      <c r="G20" s="510"/>
      <c r="H20" s="510"/>
      <c r="I20" s="510"/>
      <c r="J20" s="510"/>
      <c r="K20" s="510"/>
      <c r="L20" s="518">
        <v>4830</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5">
      <c r="A21" s="178"/>
      <c r="B21" s="505" t="s">
        <v>163</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2">
      <c r="A22" s="178"/>
      <c r="B22" s="434" t="s">
        <v>164</v>
      </c>
      <c r="C22" s="435"/>
      <c r="D22" s="436"/>
      <c r="E22" s="443" t="s">
        <v>1</v>
      </c>
      <c r="F22" s="444"/>
      <c r="G22" s="444"/>
      <c r="H22" s="444"/>
      <c r="I22" s="444"/>
      <c r="J22" s="444"/>
      <c r="K22" s="445"/>
      <c r="L22" s="443" t="s">
        <v>165</v>
      </c>
      <c r="M22" s="444"/>
      <c r="N22" s="444"/>
      <c r="O22" s="444"/>
      <c r="P22" s="445"/>
      <c r="Q22" s="449" t="s">
        <v>166</v>
      </c>
      <c r="R22" s="450"/>
      <c r="S22" s="450"/>
      <c r="T22" s="450"/>
      <c r="U22" s="450"/>
      <c r="V22" s="451"/>
      <c r="W22" s="500" t="s">
        <v>167</v>
      </c>
      <c r="X22" s="435"/>
      <c r="Y22" s="436"/>
      <c r="Z22" s="443" t="s">
        <v>1</v>
      </c>
      <c r="AA22" s="444"/>
      <c r="AB22" s="444"/>
      <c r="AC22" s="444"/>
      <c r="AD22" s="444"/>
      <c r="AE22" s="444"/>
      <c r="AF22" s="444"/>
      <c r="AG22" s="445"/>
      <c r="AH22" s="461" t="s">
        <v>168</v>
      </c>
      <c r="AI22" s="444"/>
      <c r="AJ22" s="444"/>
      <c r="AK22" s="444"/>
      <c r="AL22" s="445"/>
      <c r="AM22" s="461" t="s">
        <v>169</v>
      </c>
      <c r="AN22" s="462"/>
      <c r="AO22" s="462"/>
      <c r="AP22" s="462"/>
      <c r="AQ22" s="462"/>
      <c r="AR22" s="463"/>
      <c r="AS22" s="449" t="s">
        <v>166</v>
      </c>
      <c r="AT22" s="450"/>
      <c r="AU22" s="450"/>
      <c r="AV22" s="450"/>
      <c r="AW22" s="450"/>
      <c r="AX22" s="467"/>
      <c r="AY22" s="484" t="s">
        <v>170</v>
      </c>
      <c r="AZ22" s="485"/>
      <c r="BA22" s="485"/>
      <c r="BB22" s="485"/>
      <c r="BC22" s="485"/>
      <c r="BD22" s="485"/>
      <c r="BE22" s="485"/>
      <c r="BF22" s="485"/>
      <c r="BG22" s="485"/>
      <c r="BH22" s="485"/>
      <c r="BI22" s="485"/>
      <c r="BJ22" s="485"/>
      <c r="BK22" s="485"/>
      <c r="BL22" s="485"/>
      <c r="BM22" s="486"/>
      <c r="BN22" s="487">
        <v>10066765</v>
      </c>
      <c r="BO22" s="488"/>
      <c r="BP22" s="488"/>
      <c r="BQ22" s="488"/>
      <c r="BR22" s="488"/>
      <c r="BS22" s="488"/>
      <c r="BT22" s="488"/>
      <c r="BU22" s="489"/>
      <c r="BV22" s="487">
        <v>10354448</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2">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171</v>
      </c>
      <c r="AZ23" s="473"/>
      <c r="BA23" s="473"/>
      <c r="BB23" s="473"/>
      <c r="BC23" s="473"/>
      <c r="BD23" s="473"/>
      <c r="BE23" s="473"/>
      <c r="BF23" s="473"/>
      <c r="BG23" s="473"/>
      <c r="BH23" s="473"/>
      <c r="BI23" s="473"/>
      <c r="BJ23" s="473"/>
      <c r="BK23" s="473"/>
      <c r="BL23" s="473"/>
      <c r="BM23" s="474"/>
      <c r="BN23" s="458">
        <v>5871955</v>
      </c>
      <c r="BO23" s="459"/>
      <c r="BP23" s="459"/>
      <c r="BQ23" s="459"/>
      <c r="BR23" s="459"/>
      <c r="BS23" s="459"/>
      <c r="BT23" s="459"/>
      <c r="BU23" s="460"/>
      <c r="BV23" s="458">
        <v>5815031</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5">
      <c r="A24" s="178"/>
      <c r="B24" s="437"/>
      <c r="C24" s="438"/>
      <c r="D24" s="439"/>
      <c r="E24" s="414" t="s">
        <v>172</v>
      </c>
      <c r="F24" s="415"/>
      <c r="G24" s="415"/>
      <c r="H24" s="415"/>
      <c r="I24" s="415"/>
      <c r="J24" s="415"/>
      <c r="K24" s="416"/>
      <c r="L24" s="411">
        <v>1</v>
      </c>
      <c r="M24" s="412"/>
      <c r="N24" s="412"/>
      <c r="O24" s="412"/>
      <c r="P24" s="413"/>
      <c r="Q24" s="411">
        <v>8500</v>
      </c>
      <c r="R24" s="412"/>
      <c r="S24" s="412"/>
      <c r="T24" s="412"/>
      <c r="U24" s="412"/>
      <c r="V24" s="413"/>
      <c r="W24" s="501"/>
      <c r="X24" s="438"/>
      <c r="Y24" s="439"/>
      <c r="Z24" s="414" t="s">
        <v>173</v>
      </c>
      <c r="AA24" s="415"/>
      <c r="AB24" s="415"/>
      <c r="AC24" s="415"/>
      <c r="AD24" s="415"/>
      <c r="AE24" s="415"/>
      <c r="AF24" s="415"/>
      <c r="AG24" s="416"/>
      <c r="AH24" s="411">
        <v>186</v>
      </c>
      <c r="AI24" s="412"/>
      <c r="AJ24" s="412"/>
      <c r="AK24" s="412"/>
      <c r="AL24" s="413"/>
      <c r="AM24" s="411">
        <v>573438</v>
      </c>
      <c r="AN24" s="412"/>
      <c r="AO24" s="412"/>
      <c r="AP24" s="412"/>
      <c r="AQ24" s="412"/>
      <c r="AR24" s="413"/>
      <c r="AS24" s="411">
        <v>3083</v>
      </c>
      <c r="AT24" s="412"/>
      <c r="AU24" s="412"/>
      <c r="AV24" s="412"/>
      <c r="AW24" s="412"/>
      <c r="AX24" s="471"/>
      <c r="AY24" s="431" t="s">
        <v>174</v>
      </c>
      <c r="AZ24" s="432"/>
      <c r="BA24" s="432"/>
      <c r="BB24" s="432"/>
      <c r="BC24" s="432"/>
      <c r="BD24" s="432"/>
      <c r="BE24" s="432"/>
      <c r="BF24" s="432"/>
      <c r="BG24" s="432"/>
      <c r="BH24" s="432"/>
      <c r="BI24" s="432"/>
      <c r="BJ24" s="432"/>
      <c r="BK24" s="432"/>
      <c r="BL24" s="432"/>
      <c r="BM24" s="433"/>
      <c r="BN24" s="458">
        <v>6070661</v>
      </c>
      <c r="BO24" s="459"/>
      <c r="BP24" s="459"/>
      <c r="BQ24" s="459"/>
      <c r="BR24" s="459"/>
      <c r="BS24" s="459"/>
      <c r="BT24" s="459"/>
      <c r="BU24" s="460"/>
      <c r="BV24" s="458">
        <v>6237724</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2">
      <c r="A25" s="178"/>
      <c r="B25" s="437"/>
      <c r="C25" s="438"/>
      <c r="D25" s="439"/>
      <c r="E25" s="414" t="s">
        <v>175</v>
      </c>
      <c r="F25" s="415"/>
      <c r="G25" s="415"/>
      <c r="H25" s="415"/>
      <c r="I25" s="415"/>
      <c r="J25" s="415"/>
      <c r="K25" s="416"/>
      <c r="L25" s="411">
        <v>1</v>
      </c>
      <c r="M25" s="412"/>
      <c r="N25" s="412"/>
      <c r="O25" s="412"/>
      <c r="P25" s="413"/>
      <c r="Q25" s="411">
        <v>8500</v>
      </c>
      <c r="R25" s="412"/>
      <c r="S25" s="412"/>
      <c r="T25" s="412"/>
      <c r="U25" s="412"/>
      <c r="V25" s="413"/>
      <c r="W25" s="501"/>
      <c r="X25" s="438"/>
      <c r="Y25" s="439"/>
      <c r="Z25" s="414" t="s">
        <v>176</v>
      </c>
      <c r="AA25" s="415"/>
      <c r="AB25" s="415"/>
      <c r="AC25" s="415"/>
      <c r="AD25" s="415"/>
      <c r="AE25" s="415"/>
      <c r="AF25" s="415"/>
      <c r="AG25" s="416"/>
      <c r="AH25" s="411" t="s">
        <v>177</v>
      </c>
      <c r="AI25" s="412"/>
      <c r="AJ25" s="412"/>
      <c r="AK25" s="412"/>
      <c r="AL25" s="413"/>
      <c r="AM25" s="411" t="s">
        <v>177</v>
      </c>
      <c r="AN25" s="412"/>
      <c r="AO25" s="412"/>
      <c r="AP25" s="412"/>
      <c r="AQ25" s="412"/>
      <c r="AR25" s="413"/>
      <c r="AS25" s="411" t="s">
        <v>177</v>
      </c>
      <c r="AT25" s="412"/>
      <c r="AU25" s="412"/>
      <c r="AV25" s="412"/>
      <c r="AW25" s="412"/>
      <c r="AX25" s="471"/>
      <c r="AY25" s="484" t="s">
        <v>178</v>
      </c>
      <c r="AZ25" s="485"/>
      <c r="BA25" s="485"/>
      <c r="BB25" s="485"/>
      <c r="BC25" s="485"/>
      <c r="BD25" s="485"/>
      <c r="BE25" s="485"/>
      <c r="BF25" s="485"/>
      <c r="BG25" s="485"/>
      <c r="BH25" s="485"/>
      <c r="BI25" s="485"/>
      <c r="BJ25" s="485"/>
      <c r="BK25" s="485"/>
      <c r="BL25" s="485"/>
      <c r="BM25" s="486"/>
      <c r="BN25" s="487">
        <v>149578</v>
      </c>
      <c r="BO25" s="488"/>
      <c r="BP25" s="488"/>
      <c r="BQ25" s="488"/>
      <c r="BR25" s="488"/>
      <c r="BS25" s="488"/>
      <c r="BT25" s="488"/>
      <c r="BU25" s="489"/>
      <c r="BV25" s="487">
        <v>224367</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2">
      <c r="A26" s="178"/>
      <c r="B26" s="437"/>
      <c r="C26" s="438"/>
      <c r="D26" s="439"/>
      <c r="E26" s="414" t="s">
        <v>179</v>
      </c>
      <c r="F26" s="415"/>
      <c r="G26" s="415"/>
      <c r="H26" s="415"/>
      <c r="I26" s="415"/>
      <c r="J26" s="415"/>
      <c r="K26" s="416"/>
      <c r="L26" s="411">
        <v>1</v>
      </c>
      <c r="M26" s="412"/>
      <c r="N26" s="412"/>
      <c r="O26" s="412"/>
      <c r="P26" s="413"/>
      <c r="Q26" s="411">
        <v>5600</v>
      </c>
      <c r="R26" s="412"/>
      <c r="S26" s="412"/>
      <c r="T26" s="412"/>
      <c r="U26" s="412"/>
      <c r="V26" s="413"/>
      <c r="W26" s="501"/>
      <c r="X26" s="438"/>
      <c r="Y26" s="439"/>
      <c r="Z26" s="414" t="s">
        <v>180</v>
      </c>
      <c r="AA26" s="469"/>
      <c r="AB26" s="469"/>
      <c r="AC26" s="469"/>
      <c r="AD26" s="469"/>
      <c r="AE26" s="469"/>
      <c r="AF26" s="469"/>
      <c r="AG26" s="470"/>
      <c r="AH26" s="411">
        <v>14</v>
      </c>
      <c r="AI26" s="412"/>
      <c r="AJ26" s="412"/>
      <c r="AK26" s="412"/>
      <c r="AL26" s="413"/>
      <c r="AM26" s="411">
        <v>39480</v>
      </c>
      <c r="AN26" s="412"/>
      <c r="AO26" s="412"/>
      <c r="AP26" s="412"/>
      <c r="AQ26" s="412"/>
      <c r="AR26" s="413"/>
      <c r="AS26" s="411">
        <v>2820</v>
      </c>
      <c r="AT26" s="412"/>
      <c r="AU26" s="412"/>
      <c r="AV26" s="412"/>
      <c r="AW26" s="412"/>
      <c r="AX26" s="471"/>
      <c r="AY26" s="498" t="s">
        <v>181</v>
      </c>
      <c r="AZ26" s="418"/>
      <c r="BA26" s="418"/>
      <c r="BB26" s="418"/>
      <c r="BC26" s="418"/>
      <c r="BD26" s="418"/>
      <c r="BE26" s="418"/>
      <c r="BF26" s="418"/>
      <c r="BG26" s="418"/>
      <c r="BH26" s="418"/>
      <c r="BI26" s="418"/>
      <c r="BJ26" s="418"/>
      <c r="BK26" s="418"/>
      <c r="BL26" s="418"/>
      <c r="BM26" s="499"/>
      <c r="BN26" s="458" t="s">
        <v>177</v>
      </c>
      <c r="BO26" s="459"/>
      <c r="BP26" s="459"/>
      <c r="BQ26" s="459"/>
      <c r="BR26" s="459"/>
      <c r="BS26" s="459"/>
      <c r="BT26" s="459"/>
      <c r="BU26" s="460"/>
      <c r="BV26" s="458" t="s">
        <v>177</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5">
      <c r="A27" s="178"/>
      <c r="B27" s="437"/>
      <c r="C27" s="438"/>
      <c r="D27" s="439"/>
      <c r="E27" s="414" t="s">
        <v>182</v>
      </c>
      <c r="F27" s="415"/>
      <c r="G27" s="415"/>
      <c r="H27" s="415"/>
      <c r="I27" s="415"/>
      <c r="J27" s="415"/>
      <c r="K27" s="416"/>
      <c r="L27" s="411">
        <v>1</v>
      </c>
      <c r="M27" s="412"/>
      <c r="N27" s="412"/>
      <c r="O27" s="412"/>
      <c r="P27" s="413"/>
      <c r="Q27" s="411">
        <v>3000</v>
      </c>
      <c r="R27" s="412"/>
      <c r="S27" s="412"/>
      <c r="T27" s="412"/>
      <c r="U27" s="412"/>
      <c r="V27" s="413"/>
      <c r="W27" s="501"/>
      <c r="X27" s="438"/>
      <c r="Y27" s="439"/>
      <c r="Z27" s="414" t="s">
        <v>183</v>
      </c>
      <c r="AA27" s="415"/>
      <c r="AB27" s="415"/>
      <c r="AC27" s="415"/>
      <c r="AD27" s="415"/>
      <c r="AE27" s="415"/>
      <c r="AF27" s="415"/>
      <c r="AG27" s="416"/>
      <c r="AH27" s="411" t="s">
        <v>177</v>
      </c>
      <c r="AI27" s="412"/>
      <c r="AJ27" s="412"/>
      <c r="AK27" s="412"/>
      <c r="AL27" s="413"/>
      <c r="AM27" s="411" t="s">
        <v>177</v>
      </c>
      <c r="AN27" s="412"/>
      <c r="AO27" s="412"/>
      <c r="AP27" s="412"/>
      <c r="AQ27" s="412"/>
      <c r="AR27" s="413"/>
      <c r="AS27" s="411" t="s">
        <v>177</v>
      </c>
      <c r="AT27" s="412"/>
      <c r="AU27" s="412"/>
      <c r="AV27" s="412"/>
      <c r="AW27" s="412"/>
      <c r="AX27" s="471"/>
      <c r="AY27" s="495" t="s">
        <v>184</v>
      </c>
      <c r="AZ27" s="496"/>
      <c r="BA27" s="496"/>
      <c r="BB27" s="496"/>
      <c r="BC27" s="496"/>
      <c r="BD27" s="496"/>
      <c r="BE27" s="496"/>
      <c r="BF27" s="496"/>
      <c r="BG27" s="496"/>
      <c r="BH27" s="496"/>
      <c r="BI27" s="496"/>
      <c r="BJ27" s="496"/>
      <c r="BK27" s="496"/>
      <c r="BL27" s="496"/>
      <c r="BM27" s="497"/>
      <c r="BN27" s="492">
        <v>978991</v>
      </c>
      <c r="BO27" s="493"/>
      <c r="BP27" s="493"/>
      <c r="BQ27" s="493"/>
      <c r="BR27" s="493"/>
      <c r="BS27" s="493"/>
      <c r="BT27" s="493"/>
      <c r="BU27" s="494"/>
      <c r="BV27" s="492">
        <v>975328</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2">
      <c r="A28" s="178"/>
      <c r="B28" s="437"/>
      <c r="C28" s="438"/>
      <c r="D28" s="439"/>
      <c r="E28" s="414" t="s">
        <v>185</v>
      </c>
      <c r="F28" s="415"/>
      <c r="G28" s="415"/>
      <c r="H28" s="415"/>
      <c r="I28" s="415"/>
      <c r="J28" s="415"/>
      <c r="K28" s="416"/>
      <c r="L28" s="411">
        <v>1</v>
      </c>
      <c r="M28" s="412"/>
      <c r="N28" s="412"/>
      <c r="O28" s="412"/>
      <c r="P28" s="413"/>
      <c r="Q28" s="411">
        <v>2450</v>
      </c>
      <c r="R28" s="412"/>
      <c r="S28" s="412"/>
      <c r="T28" s="412"/>
      <c r="U28" s="412"/>
      <c r="V28" s="413"/>
      <c r="W28" s="501"/>
      <c r="X28" s="438"/>
      <c r="Y28" s="439"/>
      <c r="Z28" s="414" t="s">
        <v>186</v>
      </c>
      <c r="AA28" s="415"/>
      <c r="AB28" s="415"/>
      <c r="AC28" s="415"/>
      <c r="AD28" s="415"/>
      <c r="AE28" s="415"/>
      <c r="AF28" s="415"/>
      <c r="AG28" s="416"/>
      <c r="AH28" s="411" t="s">
        <v>187</v>
      </c>
      <c r="AI28" s="412"/>
      <c r="AJ28" s="412"/>
      <c r="AK28" s="412"/>
      <c r="AL28" s="413"/>
      <c r="AM28" s="411" t="s">
        <v>177</v>
      </c>
      <c r="AN28" s="412"/>
      <c r="AO28" s="412"/>
      <c r="AP28" s="412"/>
      <c r="AQ28" s="412"/>
      <c r="AR28" s="413"/>
      <c r="AS28" s="411" t="s">
        <v>177</v>
      </c>
      <c r="AT28" s="412"/>
      <c r="AU28" s="412"/>
      <c r="AV28" s="412"/>
      <c r="AW28" s="412"/>
      <c r="AX28" s="471"/>
      <c r="AY28" s="475" t="s">
        <v>188</v>
      </c>
      <c r="AZ28" s="476"/>
      <c r="BA28" s="476"/>
      <c r="BB28" s="477"/>
      <c r="BC28" s="484" t="s">
        <v>48</v>
      </c>
      <c r="BD28" s="485"/>
      <c r="BE28" s="485"/>
      <c r="BF28" s="485"/>
      <c r="BG28" s="485"/>
      <c r="BH28" s="485"/>
      <c r="BI28" s="485"/>
      <c r="BJ28" s="485"/>
      <c r="BK28" s="485"/>
      <c r="BL28" s="485"/>
      <c r="BM28" s="486"/>
      <c r="BN28" s="487">
        <v>1349226</v>
      </c>
      <c r="BO28" s="488"/>
      <c r="BP28" s="488"/>
      <c r="BQ28" s="488"/>
      <c r="BR28" s="488"/>
      <c r="BS28" s="488"/>
      <c r="BT28" s="488"/>
      <c r="BU28" s="489"/>
      <c r="BV28" s="487">
        <v>1073945</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2">
      <c r="A29" s="178"/>
      <c r="B29" s="437"/>
      <c r="C29" s="438"/>
      <c r="D29" s="439"/>
      <c r="E29" s="414" t="s">
        <v>189</v>
      </c>
      <c r="F29" s="415"/>
      <c r="G29" s="415"/>
      <c r="H29" s="415"/>
      <c r="I29" s="415"/>
      <c r="J29" s="415"/>
      <c r="K29" s="416"/>
      <c r="L29" s="411">
        <v>12</v>
      </c>
      <c r="M29" s="412"/>
      <c r="N29" s="412"/>
      <c r="O29" s="412"/>
      <c r="P29" s="413"/>
      <c r="Q29" s="411">
        <v>2350</v>
      </c>
      <c r="R29" s="412"/>
      <c r="S29" s="412"/>
      <c r="T29" s="412"/>
      <c r="U29" s="412"/>
      <c r="V29" s="413"/>
      <c r="W29" s="502"/>
      <c r="X29" s="503"/>
      <c r="Y29" s="504"/>
      <c r="Z29" s="414" t="s">
        <v>190</v>
      </c>
      <c r="AA29" s="415"/>
      <c r="AB29" s="415"/>
      <c r="AC29" s="415"/>
      <c r="AD29" s="415"/>
      <c r="AE29" s="415"/>
      <c r="AF29" s="415"/>
      <c r="AG29" s="416"/>
      <c r="AH29" s="411">
        <v>186</v>
      </c>
      <c r="AI29" s="412"/>
      <c r="AJ29" s="412"/>
      <c r="AK29" s="412"/>
      <c r="AL29" s="413"/>
      <c r="AM29" s="411">
        <v>573438</v>
      </c>
      <c r="AN29" s="412"/>
      <c r="AO29" s="412"/>
      <c r="AP29" s="412"/>
      <c r="AQ29" s="412"/>
      <c r="AR29" s="413"/>
      <c r="AS29" s="411">
        <v>3083</v>
      </c>
      <c r="AT29" s="412"/>
      <c r="AU29" s="412"/>
      <c r="AV29" s="412"/>
      <c r="AW29" s="412"/>
      <c r="AX29" s="471"/>
      <c r="AY29" s="478"/>
      <c r="AZ29" s="479"/>
      <c r="BA29" s="479"/>
      <c r="BB29" s="480"/>
      <c r="BC29" s="472" t="s">
        <v>191</v>
      </c>
      <c r="BD29" s="473"/>
      <c r="BE29" s="473"/>
      <c r="BF29" s="473"/>
      <c r="BG29" s="473"/>
      <c r="BH29" s="473"/>
      <c r="BI29" s="473"/>
      <c r="BJ29" s="473"/>
      <c r="BK29" s="473"/>
      <c r="BL29" s="473"/>
      <c r="BM29" s="474"/>
      <c r="BN29" s="458">
        <v>124208</v>
      </c>
      <c r="BO29" s="459"/>
      <c r="BP29" s="459"/>
      <c r="BQ29" s="459"/>
      <c r="BR29" s="459"/>
      <c r="BS29" s="459"/>
      <c r="BT29" s="459"/>
      <c r="BU29" s="460"/>
      <c r="BV29" s="458">
        <v>51561</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5">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192</v>
      </c>
      <c r="X30" s="426"/>
      <c r="Y30" s="426"/>
      <c r="Z30" s="426"/>
      <c r="AA30" s="426"/>
      <c r="AB30" s="426"/>
      <c r="AC30" s="426"/>
      <c r="AD30" s="426"/>
      <c r="AE30" s="426"/>
      <c r="AF30" s="426"/>
      <c r="AG30" s="427"/>
      <c r="AH30" s="428">
        <v>91.3</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50</v>
      </c>
      <c r="BD30" s="432"/>
      <c r="BE30" s="432"/>
      <c r="BF30" s="432"/>
      <c r="BG30" s="432"/>
      <c r="BH30" s="432"/>
      <c r="BI30" s="432"/>
      <c r="BJ30" s="432"/>
      <c r="BK30" s="432"/>
      <c r="BL30" s="432"/>
      <c r="BM30" s="433"/>
      <c r="BN30" s="492">
        <v>1284197</v>
      </c>
      <c r="BO30" s="493"/>
      <c r="BP30" s="493"/>
      <c r="BQ30" s="493"/>
      <c r="BR30" s="493"/>
      <c r="BS30" s="493"/>
      <c r="BT30" s="493"/>
      <c r="BU30" s="494"/>
      <c r="BV30" s="492">
        <v>790967</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417" t="s">
        <v>193</v>
      </c>
      <c r="D32" s="417"/>
      <c r="E32" s="417"/>
      <c r="F32" s="417"/>
      <c r="G32" s="417"/>
      <c r="H32" s="417"/>
      <c r="I32" s="417"/>
      <c r="J32" s="417"/>
      <c r="K32" s="417"/>
      <c r="L32" s="417"/>
      <c r="M32" s="417"/>
      <c r="N32" s="417"/>
      <c r="O32" s="417"/>
      <c r="P32" s="417"/>
      <c r="Q32" s="417"/>
      <c r="R32" s="417"/>
      <c r="S32" s="417"/>
      <c r="U32" s="418" t="s">
        <v>194</v>
      </c>
      <c r="V32" s="418"/>
      <c r="W32" s="418"/>
      <c r="X32" s="418"/>
      <c r="Y32" s="418"/>
      <c r="Z32" s="418"/>
      <c r="AA32" s="418"/>
      <c r="AB32" s="418"/>
      <c r="AC32" s="418"/>
      <c r="AD32" s="418"/>
      <c r="AE32" s="418"/>
      <c r="AF32" s="418"/>
      <c r="AG32" s="418"/>
      <c r="AH32" s="418"/>
      <c r="AI32" s="418"/>
      <c r="AJ32" s="418"/>
      <c r="AK32" s="418"/>
      <c r="AM32" s="418" t="s">
        <v>195</v>
      </c>
      <c r="AN32" s="418"/>
      <c r="AO32" s="418"/>
      <c r="AP32" s="418"/>
      <c r="AQ32" s="418"/>
      <c r="AR32" s="418"/>
      <c r="AS32" s="418"/>
      <c r="AT32" s="418"/>
      <c r="AU32" s="418"/>
      <c r="AV32" s="418"/>
      <c r="AW32" s="418"/>
      <c r="AX32" s="418"/>
      <c r="AY32" s="418"/>
      <c r="AZ32" s="418"/>
      <c r="BA32" s="418"/>
      <c r="BB32" s="418"/>
      <c r="BC32" s="418"/>
      <c r="BE32" s="418" t="s">
        <v>196</v>
      </c>
      <c r="BF32" s="418"/>
      <c r="BG32" s="418"/>
      <c r="BH32" s="418"/>
      <c r="BI32" s="418"/>
      <c r="BJ32" s="418"/>
      <c r="BK32" s="418"/>
      <c r="BL32" s="418"/>
      <c r="BM32" s="418"/>
      <c r="BN32" s="418"/>
      <c r="BO32" s="418"/>
      <c r="BP32" s="418"/>
      <c r="BQ32" s="418"/>
      <c r="BR32" s="418"/>
      <c r="BS32" s="418"/>
      <c r="BT32" s="418"/>
      <c r="BU32" s="418"/>
      <c r="BW32" s="418" t="s">
        <v>197</v>
      </c>
      <c r="BX32" s="418"/>
      <c r="BY32" s="418"/>
      <c r="BZ32" s="418"/>
      <c r="CA32" s="418"/>
      <c r="CB32" s="418"/>
      <c r="CC32" s="418"/>
      <c r="CD32" s="418"/>
      <c r="CE32" s="418"/>
      <c r="CF32" s="418"/>
      <c r="CG32" s="418"/>
      <c r="CH32" s="418"/>
      <c r="CI32" s="418"/>
      <c r="CJ32" s="418"/>
      <c r="CK32" s="418"/>
      <c r="CL32" s="418"/>
      <c r="CM32" s="418"/>
      <c r="CO32" s="418" t="s">
        <v>198</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2">
      <c r="A33" s="178"/>
      <c r="B33" s="202"/>
      <c r="C33" s="410" t="s">
        <v>199</v>
      </c>
      <c r="D33" s="410"/>
      <c r="E33" s="409" t="s">
        <v>200</v>
      </c>
      <c r="F33" s="409"/>
      <c r="G33" s="409"/>
      <c r="H33" s="409"/>
      <c r="I33" s="409"/>
      <c r="J33" s="409"/>
      <c r="K33" s="409"/>
      <c r="L33" s="409"/>
      <c r="M33" s="409"/>
      <c r="N33" s="409"/>
      <c r="O33" s="409"/>
      <c r="P33" s="409"/>
      <c r="Q33" s="409"/>
      <c r="R33" s="409"/>
      <c r="S33" s="409"/>
      <c r="T33" s="203"/>
      <c r="U33" s="410" t="s">
        <v>199</v>
      </c>
      <c r="V33" s="410"/>
      <c r="W33" s="409" t="s">
        <v>200</v>
      </c>
      <c r="X33" s="409"/>
      <c r="Y33" s="409"/>
      <c r="Z33" s="409"/>
      <c r="AA33" s="409"/>
      <c r="AB33" s="409"/>
      <c r="AC33" s="409"/>
      <c r="AD33" s="409"/>
      <c r="AE33" s="409"/>
      <c r="AF33" s="409"/>
      <c r="AG33" s="409"/>
      <c r="AH33" s="409"/>
      <c r="AI33" s="409"/>
      <c r="AJ33" s="409"/>
      <c r="AK33" s="409"/>
      <c r="AL33" s="203"/>
      <c r="AM33" s="410" t="s">
        <v>201</v>
      </c>
      <c r="AN33" s="410"/>
      <c r="AO33" s="409" t="s">
        <v>200</v>
      </c>
      <c r="AP33" s="409"/>
      <c r="AQ33" s="409"/>
      <c r="AR33" s="409"/>
      <c r="AS33" s="409"/>
      <c r="AT33" s="409"/>
      <c r="AU33" s="409"/>
      <c r="AV33" s="409"/>
      <c r="AW33" s="409"/>
      <c r="AX33" s="409"/>
      <c r="AY33" s="409"/>
      <c r="AZ33" s="409"/>
      <c r="BA33" s="409"/>
      <c r="BB33" s="409"/>
      <c r="BC33" s="409"/>
      <c r="BD33" s="204"/>
      <c r="BE33" s="409" t="s">
        <v>202</v>
      </c>
      <c r="BF33" s="409"/>
      <c r="BG33" s="409" t="s">
        <v>203</v>
      </c>
      <c r="BH33" s="409"/>
      <c r="BI33" s="409"/>
      <c r="BJ33" s="409"/>
      <c r="BK33" s="409"/>
      <c r="BL33" s="409"/>
      <c r="BM33" s="409"/>
      <c r="BN33" s="409"/>
      <c r="BO33" s="409"/>
      <c r="BP33" s="409"/>
      <c r="BQ33" s="409"/>
      <c r="BR33" s="409"/>
      <c r="BS33" s="409"/>
      <c r="BT33" s="409"/>
      <c r="BU33" s="409"/>
      <c r="BV33" s="204"/>
      <c r="BW33" s="410" t="s">
        <v>202</v>
      </c>
      <c r="BX33" s="410"/>
      <c r="BY33" s="409" t="s">
        <v>204</v>
      </c>
      <c r="BZ33" s="409"/>
      <c r="CA33" s="409"/>
      <c r="CB33" s="409"/>
      <c r="CC33" s="409"/>
      <c r="CD33" s="409"/>
      <c r="CE33" s="409"/>
      <c r="CF33" s="409"/>
      <c r="CG33" s="409"/>
      <c r="CH33" s="409"/>
      <c r="CI33" s="409"/>
      <c r="CJ33" s="409"/>
      <c r="CK33" s="409"/>
      <c r="CL33" s="409"/>
      <c r="CM33" s="409"/>
      <c r="CN33" s="203"/>
      <c r="CO33" s="410" t="s">
        <v>201</v>
      </c>
      <c r="CP33" s="410"/>
      <c r="CQ33" s="409" t="s">
        <v>205</v>
      </c>
      <c r="CR33" s="409"/>
      <c r="CS33" s="409"/>
      <c r="CT33" s="409"/>
      <c r="CU33" s="409"/>
      <c r="CV33" s="409"/>
      <c r="CW33" s="409"/>
      <c r="CX33" s="409"/>
      <c r="CY33" s="409"/>
      <c r="CZ33" s="409"/>
      <c r="DA33" s="409"/>
      <c r="DB33" s="409"/>
      <c r="DC33" s="409"/>
      <c r="DD33" s="409"/>
      <c r="DE33" s="409"/>
      <c r="DF33" s="203"/>
      <c r="DG33" s="408" t="s">
        <v>206</v>
      </c>
      <c r="DH33" s="408"/>
      <c r="DI33" s="205"/>
    </row>
    <row r="34" spans="1:113" ht="32.25" customHeight="1" x14ac:dyDescent="0.2">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4</v>
      </c>
      <c r="V34" s="406"/>
      <c r="W34" s="407" t="str">
        <f>IF('各会計、関係団体の財政状況及び健全化判断比率'!B28="","",'各会計、関係団体の財政状況及び健全化判断比率'!B28)</f>
        <v>国民健康保険特別会計</v>
      </c>
      <c r="X34" s="407"/>
      <c r="Y34" s="407"/>
      <c r="Z34" s="407"/>
      <c r="AA34" s="407"/>
      <c r="AB34" s="407"/>
      <c r="AC34" s="407"/>
      <c r="AD34" s="407"/>
      <c r="AE34" s="407"/>
      <c r="AF34" s="407"/>
      <c r="AG34" s="407"/>
      <c r="AH34" s="407"/>
      <c r="AI34" s="407"/>
      <c r="AJ34" s="407"/>
      <c r="AK34" s="407"/>
      <c r="AL34" s="178"/>
      <c r="AM34" s="406">
        <f>IF(AO34="","",MAX(C34:D43,U34:V43)+1)</f>
        <v>9</v>
      </c>
      <c r="AN34" s="406"/>
      <c r="AO34" s="407" t="str">
        <f>IF('各会計、関係団体の財政状況及び健全化判断比率'!B33="","",'各会計、関係団体の財政状況及び健全化判断比率'!B33)</f>
        <v>水道事業会計</v>
      </c>
      <c r="AP34" s="407"/>
      <c r="AQ34" s="407"/>
      <c r="AR34" s="407"/>
      <c r="AS34" s="407"/>
      <c r="AT34" s="407"/>
      <c r="AU34" s="407"/>
      <c r="AV34" s="407"/>
      <c r="AW34" s="407"/>
      <c r="AX34" s="407"/>
      <c r="AY34" s="407"/>
      <c r="AZ34" s="407"/>
      <c r="BA34" s="407"/>
      <c r="BB34" s="407"/>
      <c r="BC34" s="407"/>
      <c r="BD34" s="178"/>
      <c r="BE34" s="406">
        <f>IF(BG34="","",MAX(C34:D43,U34:V43,AM34:AN43)+1)</f>
        <v>12</v>
      </c>
      <c r="BF34" s="406"/>
      <c r="BG34" s="407" t="str">
        <f>IF('各会計、関係団体の財政状況及び健全化判断比率'!B36="","",'各会計、関係団体の財政状況及び健全化判断比率'!B36)</f>
        <v>簡易水道事業特別会計</v>
      </c>
      <c r="BH34" s="407"/>
      <c r="BI34" s="407"/>
      <c r="BJ34" s="407"/>
      <c r="BK34" s="407"/>
      <c r="BL34" s="407"/>
      <c r="BM34" s="407"/>
      <c r="BN34" s="407"/>
      <c r="BO34" s="407"/>
      <c r="BP34" s="407"/>
      <c r="BQ34" s="407"/>
      <c r="BR34" s="407"/>
      <c r="BS34" s="407"/>
      <c r="BT34" s="407"/>
      <c r="BU34" s="407"/>
      <c r="BV34" s="178"/>
      <c r="BW34" s="406">
        <f>IF(BY34="","",MAX(C34:D43,U34:V43,AM34:AN43,BE34:BF43)+1)</f>
        <v>17</v>
      </c>
      <c r="BX34" s="406"/>
      <c r="BY34" s="407" t="str">
        <f>IF('各会計、関係団体の財政状況及び健全化判断比率'!B68="","",'各会計、関係団体の財政状況及び健全化判断比率'!B68)</f>
        <v>公立小浜病院組合</v>
      </c>
      <c r="BZ34" s="407"/>
      <c r="CA34" s="407"/>
      <c r="CB34" s="407"/>
      <c r="CC34" s="407"/>
      <c r="CD34" s="407"/>
      <c r="CE34" s="407"/>
      <c r="CF34" s="407"/>
      <c r="CG34" s="407"/>
      <c r="CH34" s="407"/>
      <c r="CI34" s="407"/>
      <c r="CJ34" s="407"/>
      <c r="CK34" s="407"/>
      <c r="CL34" s="407"/>
      <c r="CM34" s="407"/>
      <c r="CN34" s="178"/>
      <c r="CO34" s="406">
        <f>IF(CQ34="","",MAX(C34:D43,U34:V43,AM34:AN43,BE34:BF43,BW34:BX43)+1)</f>
        <v>27</v>
      </c>
      <c r="CP34" s="406"/>
      <c r="CQ34" s="407" t="str">
        <f>IF('各会計、関係団体の財政状況及び健全化判断比率'!BS7="","",'各会計、関係団体の財政状況及び健全化判断比率'!BS7)</f>
        <v>レインボーライン</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〇</v>
      </c>
      <c r="DH34" s="404"/>
      <c r="DI34" s="205"/>
    </row>
    <row r="35" spans="1:113" ht="32.25" customHeight="1" x14ac:dyDescent="0.2">
      <c r="A35" s="178"/>
      <c r="B35" s="202"/>
      <c r="C35" s="406">
        <f>IF(E35="","",C34+1)</f>
        <v>2</v>
      </c>
      <c r="D35" s="406"/>
      <c r="E35" s="407" t="str">
        <f>IF('各会計、関係団体の財政状況及び健全化判断比率'!B8="","",'各会計、関係団体の財政状況及び健全化判断比率'!B8)</f>
        <v>農業者労働災害共済事業特別会計</v>
      </c>
      <c r="F35" s="407"/>
      <c r="G35" s="407"/>
      <c r="H35" s="407"/>
      <c r="I35" s="407"/>
      <c r="J35" s="407"/>
      <c r="K35" s="407"/>
      <c r="L35" s="407"/>
      <c r="M35" s="407"/>
      <c r="N35" s="407"/>
      <c r="O35" s="407"/>
      <c r="P35" s="407"/>
      <c r="Q35" s="407"/>
      <c r="R35" s="407"/>
      <c r="S35" s="407"/>
      <c r="T35" s="178"/>
      <c r="U35" s="406">
        <f>IF(W35="","",U34+1)</f>
        <v>5</v>
      </c>
      <c r="V35" s="406"/>
      <c r="W35" s="407" t="str">
        <f>IF('各会計、関係団体の財政状況及び健全化判断比率'!B29="","",'各会計、関係団体の財政状況及び健全化判断比率'!B29)</f>
        <v>直営診療所特別会計</v>
      </c>
      <c r="X35" s="407"/>
      <c r="Y35" s="407"/>
      <c r="Z35" s="407"/>
      <c r="AA35" s="407"/>
      <c r="AB35" s="407"/>
      <c r="AC35" s="407"/>
      <c r="AD35" s="407"/>
      <c r="AE35" s="407"/>
      <c r="AF35" s="407"/>
      <c r="AG35" s="407"/>
      <c r="AH35" s="407"/>
      <c r="AI35" s="407"/>
      <c r="AJ35" s="407"/>
      <c r="AK35" s="407"/>
      <c r="AL35" s="178"/>
      <c r="AM35" s="406">
        <f t="shared" ref="AM35:AM43" si="0">IF(AO35="","",AM34+1)</f>
        <v>10</v>
      </c>
      <c r="AN35" s="406"/>
      <c r="AO35" s="407" t="str">
        <f>IF('各会計、関係団体の財政状況及び健全化判断比率'!B34="","",'各会計、関係団体の財政状況及び健全化判断比率'!B34)</f>
        <v>工業用水道事業会計</v>
      </c>
      <c r="AP35" s="407"/>
      <c r="AQ35" s="407"/>
      <c r="AR35" s="407"/>
      <c r="AS35" s="407"/>
      <c r="AT35" s="407"/>
      <c r="AU35" s="407"/>
      <c r="AV35" s="407"/>
      <c r="AW35" s="407"/>
      <c r="AX35" s="407"/>
      <c r="AY35" s="407"/>
      <c r="AZ35" s="407"/>
      <c r="BA35" s="407"/>
      <c r="BB35" s="407"/>
      <c r="BC35" s="407"/>
      <c r="BD35" s="178"/>
      <c r="BE35" s="406">
        <f t="shared" ref="BE35:BE43" si="1">IF(BG35="","",BE34+1)</f>
        <v>13</v>
      </c>
      <c r="BF35" s="406"/>
      <c r="BG35" s="407" t="str">
        <f>IF('各会計、関係団体の財政状況及び健全化判断比率'!B37="","",'各会計、関係団体の財政状況及び健全化判断比率'!B37)</f>
        <v>農業集落排水処理事業特別会計</v>
      </c>
      <c r="BH35" s="407"/>
      <c r="BI35" s="407"/>
      <c r="BJ35" s="407"/>
      <c r="BK35" s="407"/>
      <c r="BL35" s="407"/>
      <c r="BM35" s="407"/>
      <c r="BN35" s="407"/>
      <c r="BO35" s="407"/>
      <c r="BP35" s="407"/>
      <c r="BQ35" s="407"/>
      <c r="BR35" s="407"/>
      <c r="BS35" s="407"/>
      <c r="BT35" s="407"/>
      <c r="BU35" s="407"/>
      <c r="BV35" s="178"/>
      <c r="BW35" s="406">
        <f t="shared" ref="BW35:BW43" si="2">IF(BY35="","",BW34+1)</f>
        <v>18</v>
      </c>
      <c r="BX35" s="406"/>
      <c r="BY35" s="407" t="str">
        <f>IF('各会計、関係団体の財政状況及び健全化判断比率'!B69="","",'各会計、関係団体の財政状況及び健全化判断比率'!B69)</f>
        <v>若狭消防組合</v>
      </c>
      <c r="BZ35" s="407"/>
      <c r="CA35" s="407"/>
      <c r="CB35" s="407"/>
      <c r="CC35" s="407"/>
      <c r="CD35" s="407"/>
      <c r="CE35" s="407"/>
      <c r="CF35" s="407"/>
      <c r="CG35" s="407"/>
      <c r="CH35" s="407"/>
      <c r="CI35" s="407"/>
      <c r="CJ35" s="407"/>
      <c r="CK35" s="407"/>
      <c r="CL35" s="407"/>
      <c r="CM35" s="407"/>
      <c r="CN35" s="178"/>
      <c r="CO35" s="406">
        <f t="shared" ref="CO35:CO43" si="3">IF(CQ35="","",CO34+1)</f>
        <v>28</v>
      </c>
      <c r="CP35" s="406"/>
      <c r="CQ35" s="407" t="str">
        <f>IF('各会計、関係団体の財政状況及び健全化判断比率'!BS8="","",'各会計、関係団体の財政状況及び健全化判断比率'!BS8)</f>
        <v>エコファームみかた</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x14ac:dyDescent="0.2">
      <c r="A36" s="178"/>
      <c r="B36" s="202"/>
      <c r="C36" s="406">
        <f>IF(E36="","",C35+1)</f>
        <v>3</v>
      </c>
      <c r="D36" s="406"/>
      <c r="E36" s="407" t="str">
        <f>IF('各会計、関係団体の財政状況及び健全化判断比率'!B9="","",'各会計、関係団体の財政状況及び健全化判断比率'!B9)</f>
        <v>町営住宅等特別会計</v>
      </c>
      <c r="F36" s="407"/>
      <c r="G36" s="407"/>
      <c r="H36" s="407"/>
      <c r="I36" s="407"/>
      <c r="J36" s="407"/>
      <c r="K36" s="407"/>
      <c r="L36" s="407"/>
      <c r="M36" s="407"/>
      <c r="N36" s="407"/>
      <c r="O36" s="407"/>
      <c r="P36" s="407"/>
      <c r="Q36" s="407"/>
      <c r="R36" s="407"/>
      <c r="S36" s="407"/>
      <c r="T36" s="178"/>
      <c r="U36" s="406">
        <f t="shared" ref="U36:U43" si="4">IF(W36="","",U35+1)</f>
        <v>6</v>
      </c>
      <c r="V36" s="406"/>
      <c r="W36" s="407" t="str">
        <f>IF('各会計、関係団体の財政状況及び健全化判断比率'!B30="","",'各会計、関係団体の財政状況及び健全化判断比率'!B30)</f>
        <v>介護保険特別会計（事業勘定）</v>
      </c>
      <c r="X36" s="407"/>
      <c r="Y36" s="407"/>
      <c r="Z36" s="407"/>
      <c r="AA36" s="407"/>
      <c r="AB36" s="407"/>
      <c r="AC36" s="407"/>
      <c r="AD36" s="407"/>
      <c r="AE36" s="407"/>
      <c r="AF36" s="407"/>
      <c r="AG36" s="407"/>
      <c r="AH36" s="407"/>
      <c r="AI36" s="407"/>
      <c r="AJ36" s="407"/>
      <c r="AK36" s="407"/>
      <c r="AL36" s="178"/>
      <c r="AM36" s="406">
        <f t="shared" si="0"/>
        <v>11</v>
      </c>
      <c r="AN36" s="406"/>
      <c r="AO36" s="407" t="str">
        <f>IF('各会計、関係団体の財政状況及び健全化判断比率'!B35="","",'各会計、関係団体の財政状況及び健全化判断比率'!B35)</f>
        <v>国民健康保険上中診療所事業会計</v>
      </c>
      <c r="AP36" s="407"/>
      <c r="AQ36" s="407"/>
      <c r="AR36" s="407"/>
      <c r="AS36" s="407"/>
      <c r="AT36" s="407"/>
      <c r="AU36" s="407"/>
      <c r="AV36" s="407"/>
      <c r="AW36" s="407"/>
      <c r="AX36" s="407"/>
      <c r="AY36" s="407"/>
      <c r="AZ36" s="407"/>
      <c r="BA36" s="407"/>
      <c r="BB36" s="407"/>
      <c r="BC36" s="407"/>
      <c r="BD36" s="178"/>
      <c r="BE36" s="406">
        <f t="shared" si="1"/>
        <v>14</v>
      </c>
      <c r="BF36" s="406"/>
      <c r="BG36" s="407" t="str">
        <f>IF('各会計、関係団体の財政状況及び健全化判断比率'!B38="","",'各会計、関係団体の財政状況及び健全化判断比率'!B38)</f>
        <v>漁業集落排水処理事業特別会計</v>
      </c>
      <c r="BH36" s="407"/>
      <c r="BI36" s="407"/>
      <c r="BJ36" s="407"/>
      <c r="BK36" s="407"/>
      <c r="BL36" s="407"/>
      <c r="BM36" s="407"/>
      <c r="BN36" s="407"/>
      <c r="BO36" s="407"/>
      <c r="BP36" s="407"/>
      <c r="BQ36" s="407"/>
      <c r="BR36" s="407"/>
      <c r="BS36" s="407"/>
      <c r="BT36" s="407"/>
      <c r="BU36" s="407"/>
      <c r="BV36" s="178"/>
      <c r="BW36" s="406">
        <f t="shared" si="2"/>
        <v>19</v>
      </c>
      <c r="BX36" s="406"/>
      <c r="BY36" s="407" t="str">
        <f>IF('各会計、関係団体の財政状況及び健全化判断比率'!B70="","",'各会計、関係団体の財政状況及び健全化判断比率'!B70)</f>
        <v>敦賀美方消防組合</v>
      </c>
      <c r="BZ36" s="407"/>
      <c r="CA36" s="407"/>
      <c r="CB36" s="407"/>
      <c r="CC36" s="407"/>
      <c r="CD36" s="407"/>
      <c r="CE36" s="407"/>
      <c r="CF36" s="407"/>
      <c r="CG36" s="407"/>
      <c r="CH36" s="407"/>
      <c r="CI36" s="407"/>
      <c r="CJ36" s="407"/>
      <c r="CK36" s="407"/>
      <c r="CL36" s="407"/>
      <c r="CM36" s="407"/>
      <c r="CN36" s="178"/>
      <c r="CO36" s="406">
        <f t="shared" si="3"/>
        <v>29</v>
      </c>
      <c r="CP36" s="406"/>
      <c r="CQ36" s="407" t="str">
        <f>IF('各会計、関係団体の財政状況及び健全化判断比率'!BS9="","",'各会計、関係団体の財政状況及び健全化判断比率'!BS9)</f>
        <v>かみなか農楽舎</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2">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f t="shared" si="4"/>
        <v>7</v>
      </c>
      <c r="V37" s="406"/>
      <c r="W37" s="407" t="str">
        <f>IF('各会計、関係団体の財政状況及び健全化判断比率'!B31="","",'各会計、関係団体の財政状況及び健全化判断比率'!B31)</f>
        <v>介護保険特別会計（サービス勘定）</v>
      </c>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f t="shared" si="1"/>
        <v>15</v>
      </c>
      <c r="BF37" s="406"/>
      <c r="BG37" s="407" t="str">
        <f>IF('各会計、関係団体の財政状況及び健全化判断比率'!B39="","",'各会計、関係団体の財政状況及び健全化判断比率'!B39)</f>
        <v>公共下水道事業特別会計</v>
      </c>
      <c r="BH37" s="407"/>
      <c r="BI37" s="407"/>
      <c r="BJ37" s="407"/>
      <c r="BK37" s="407"/>
      <c r="BL37" s="407"/>
      <c r="BM37" s="407"/>
      <c r="BN37" s="407"/>
      <c r="BO37" s="407"/>
      <c r="BP37" s="407"/>
      <c r="BQ37" s="407"/>
      <c r="BR37" s="407"/>
      <c r="BS37" s="407"/>
      <c r="BT37" s="407"/>
      <c r="BU37" s="407"/>
      <c r="BV37" s="178"/>
      <c r="BW37" s="406">
        <f t="shared" si="2"/>
        <v>20</v>
      </c>
      <c r="BX37" s="406"/>
      <c r="BY37" s="407" t="str">
        <f>IF('各会計、関係団体の財政状況及び健全化判断比率'!B71="","",'各会計、関係団体の財政状況及び健全化判断比率'!B71)</f>
        <v>美浜・三方環境衛生組合</v>
      </c>
      <c r="BZ37" s="407"/>
      <c r="CA37" s="407"/>
      <c r="CB37" s="407"/>
      <c r="CC37" s="407"/>
      <c r="CD37" s="407"/>
      <c r="CE37" s="407"/>
      <c r="CF37" s="407"/>
      <c r="CG37" s="407"/>
      <c r="CH37" s="407"/>
      <c r="CI37" s="407"/>
      <c r="CJ37" s="407"/>
      <c r="CK37" s="407"/>
      <c r="CL37" s="407"/>
      <c r="CM37" s="407"/>
      <c r="CN37" s="178"/>
      <c r="CO37" s="406">
        <f t="shared" si="3"/>
        <v>30</v>
      </c>
      <c r="CP37" s="406"/>
      <c r="CQ37" s="407" t="str">
        <f>IF('各会計、関係団体の財政状況及び健全化判断比率'!BS10="","",'各会計、関係団体の財政状況及び健全化判断比率'!BS10)</f>
        <v>若狭瓜割</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2">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f t="shared" si="4"/>
        <v>8</v>
      </c>
      <c r="V38" s="406"/>
      <c r="W38" s="407" t="str">
        <f>IF('各会計、関係団体の財政状況及び健全化判断比率'!B32="","",'各会計、関係団体の財政状況及び健全化判断比率'!B32)</f>
        <v>後期高齢者医療特別会計</v>
      </c>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f t="shared" si="1"/>
        <v>16</v>
      </c>
      <c r="BF38" s="406"/>
      <c r="BG38" s="407" t="str">
        <f>IF('各会計、関係団体の財政状況及び健全化判断比率'!B40="","",'各会計、関係団体の財政状況及び健全化判断比率'!B40)</f>
        <v>土地開発事業特別会計</v>
      </c>
      <c r="BH38" s="407"/>
      <c r="BI38" s="407"/>
      <c r="BJ38" s="407"/>
      <c r="BK38" s="407"/>
      <c r="BL38" s="407"/>
      <c r="BM38" s="407"/>
      <c r="BN38" s="407"/>
      <c r="BO38" s="407"/>
      <c r="BP38" s="407"/>
      <c r="BQ38" s="407"/>
      <c r="BR38" s="407"/>
      <c r="BS38" s="407"/>
      <c r="BT38" s="407"/>
      <c r="BU38" s="407"/>
      <c r="BV38" s="178"/>
      <c r="BW38" s="406">
        <f t="shared" si="2"/>
        <v>21</v>
      </c>
      <c r="BX38" s="406"/>
      <c r="BY38" s="407" t="str">
        <f>IF('各会計、関係団体の財政状況及び健全化判断比率'!B72="","",'各会計、関係団体の財政状況及び健全化判断比率'!B72)</f>
        <v>福井県後期高齢者医療広域連合</v>
      </c>
      <c r="BZ38" s="407"/>
      <c r="CA38" s="407"/>
      <c r="CB38" s="407"/>
      <c r="CC38" s="407"/>
      <c r="CD38" s="407"/>
      <c r="CE38" s="407"/>
      <c r="CF38" s="407"/>
      <c r="CG38" s="407"/>
      <c r="CH38" s="407"/>
      <c r="CI38" s="407"/>
      <c r="CJ38" s="407"/>
      <c r="CK38" s="407"/>
      <c r="CL38" s="407"/>
      <c r="CM38" s="407"/>
      <c r="CN38" s="178"/>
      <c r="CO38" s="406">
        <f t="shared" si="3"/>
        <v>31</v>
      </c>
      <c r="CP38" s="406"/>
      <c r="CQ38" s="407" t="str">
        <f>IF('各会計、関係団体の財政状況及び健全化判断比率'!BS11="","",'各会計、関係団体の財政状況及び健全化判断比率'!BS11)</f>
        <v>クマツグ</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2">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f t="shared" si="2"/>
        <v>22</v>
      </c>
      <c r="BX39" s="406"/>
      <c r="BY39" s="407" t="str">
        <f>IF('各会計、関係団体の財政状況及び健全化判断比率'!B73="","",'各会計、関係団体の財政状況及び健全化判断比率'!B73)</f>
        <v>福井県後期高齢者医療広域連合（事業会計）</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2">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f t="shared" si="2"/>
        <v>23</v>
      </c>
      <c r="BX40" s="406"/>
      <c r="BY40" s="407" t="str">
        <f>IF('各会計、関係団体の財政状況及び健全化判断比率'!B74="","",'各会計、関係団体の財政状況及び健全化判断比率'!B74)</f>
        <v>福井県市町総合事務組合（事業会計）</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2">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f t="shared" si="2"/>
        <v>24</v>
      </c>
      <c r="BX41" s="406"/>
      <c r="BY41" s="407" t="str">
        <f>IF('各会計、関係団体の財政状況及び健全化判断比率'!B75="","",'各会計、関係団体の財政状況及び健全化判断比率'!B75)</f>
        <v>福井県市町総合事務組合（普通会計）</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2">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f t="shared" si="2"/>
        <v>25</v>
      </c>
      <c r="BX42" s="406"/>
      <c r="BY42" s="407" t="str">
        <f>IF('各会計、関係団体の財政状況及び健全化判断比率'!B76="","",'各会計、関係団体の財政状況及び健全化判断比率'!B76)</f>
        <v>福井県自治会館組合</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2">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f t="shared" si="2"/>
        <v>26</v>
      </c>
      <c r="BX43" s="406"/>
      <c r="BY43" s="407" t="str">
        <f>IF('各会計、関係団体の財政状況及び健全化判断比率'!B77="","",'各会計、関係団体の財政状況及び健全化判断比率'!B77)</f>
        <v>嶺南広域行政組合</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207</v>
      </c>
      <c r="E46" s="403" t="s">
        <v>208</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2">
      <c r="E47" s="403" t="s">
        <v>209</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2">
      <c r="E48" s="403" t="s">
        <v>210</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2">
      <c r="E49" s="405" t="s">
        <v>211</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2">
      <c r="E50" s="403" t="s">
        <v>212</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2">
      <c r="E51" s="403" t="s">
        <v>213</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2">
      <c r="E52" s="403" t="s">
        <v>214</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2">
      <c r="E53" s="177" t="s">
        <v>613</v>
      </c>
    </row>
    <row r="54" spans="5:113" x14ac:dyDescent="0.2"/>
    <row r="55" spans="5:113" x14ac:dyDescent="0.2"/>
    <row r="56" spans="5:113" x14ac:dyDescent="0.2"/>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0" zoomScaleNormal="8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2">
      <c r="A34" s="22"/>
      <c r="B34" s="31"/>
      <c r="C34" s="1215" t="s">
        <v>573</v>
      </c>
      <c r="D34" s="1215"/>
      <c r="E34" s="1216"/>
      <c r="F34" s="32">
        <v>9.7100000000000009</v>
      </c>
      <c r="G34" s="33">
        <v>8.9700000000000006</v>
      </c>
      <c r="H34" s="33">
        <v>8.64</v>
      </c>
      <c r="I34" s="33">
        <v>8.0500000000000007</v>
      </c>
      <c r="J34" s="34">
        <v>14.21</v>
      </c>
      <c r="K34" s="22"/>
      <c r="L34" s="22"/>
      <c r="M34" s="22"/>
      <c r="N34" s="22"/>
      <c r="O34" s="22"/>
      <c r="P34" s="22"/>
    </row>
    <row r="35" spans="1:16" ht="39" customHeight="1" x14ac:dyDescent="0.2">
      <c r="A35" s="22"/>
      <c r="B35" s="35"/>
      <c r="C35" s="1209" t="s">
        <v>574</v>
      </c>
      <c r="D35" s="1210"/>
      <c r="E35" s="1211"/>
      <c r="F35" s="36">
        <v>12.74</v>
      </c>
      <c r="G35" s="37">
        <v>12.82</v>
      </c>
      <c r="H35" s="37">
        <v>12.69</v>
      </c>
      <c r="I35" s="37">
        <v>12.06</v>
      </c>
      <c r="J35" s="38">
        <v>11.93</v>
      </c>
      <c r="K35" s="22"/>
      <c r="L35" s="22"/>
      <c r="M35" s="22"/>
      <c r="N35" s="22"/>
      <c r="O35" s="22"/>
      <c r="P35" s="22"/>
    </row>
    <row r="36" spans="1:16" ht="39" customHeight="1" x14ac:dyDescent="0.2">
      <c r="A36" s="22"/>
      <c r="B36" s="35"/>
      <c r="C36" s="1209" t="s">
        <v>575</v>
      </c>
      <c r="D36" s="1210"/>
      <c r="E36" s="1211"/>
      <c r="F36" s="36">
        <v>4.3499999999999996</v>
      </c>
      <c r="G36" s="37">
        <v>4.08</v>
      </c>
      <c r="H36" s="37">
        <v>4.05</v>
      </c>
      <c r="I36" s="37">
        <v>3.87</v>
      </c>
      <c r="J36" s="38">
        <v>3.76</v>
      </c>
      <c r="K36" s="22"/>
      <c r="L36" s="22"/>
      <c r="M36" s="22"/>
      <c r="N36" s="22"/>
      <c r="O36" s="22"/>
      <c r="P36" s="22"/>
    </row>
    <row r="37" spans="1:16" ht="39" customHeight="1" x14ac:dyDescent="0.2">
      <c r="A37" s="22"/>
      <c r="B37" s="35"/>
      <c r="C37" s="1209" t="s">
        <v>576</v>
      </c>
      <c r="D37" s="1210"/>
      <c r="E37" s="1211"/>
      <c r="F37" s="36">
        <v>0.54</v>
      </c>
      <c r="G37" s="37">
        <v>0.57999999999999996</v>
      </c>
      <c r="H37" s="37">
        <v>0.38</v>
      </c>
      <c r="I37" s="37">
        <v>0.45</v>
      </c>
      <c r="J37" s="38">
        <v>3.44</v>
      </c>
      <c r="K37" s="22"/>
      <c r="L37" s="22"/>
      <c r="M37" s="22"/>
      <c r="N37" s="22"/>
      <c r="O37" s="22"/>
      <c r="P37" s="22"/>
    </row>
    <row r="38" spans="1:16" ht="39" customHeight="1" x14ac:dyDescent="0.2">
      <c r="A38" s="22"/>
      <c r="B38" s="35"/>
      <c r="C38" s="1209" t="s">
        <v>577</v>
      </c>
      <c r="D38" s="1210"/>
      <c r="E38" s="1211"/>
      <c r="F38" s="36">
        <v>0.81</v>
      </c>
      <c r="G38" s="37">
        <v>1.1200000000000001</v>
      </c>
      <c r="H38" s="37">
        <v>0.36</v>
      </c>
      <c r="I38" s="37">
        <v>0.73</v>
      </c>
      <c r="J38" s="38">
        <v>1.18</v>
      </c>
      <c r="K38" s="22"/>
      <c r="L38" s="22"/>
      <c r="M38" s="22"/>
      <c r="N38" s="22"/>
      <c r="O38" s="22"/>
      <c r="P38" s="22"/>
    </row>
    <row r="39" spans="1:16" ht="39" customHeight="1" x14ac:dyDescent="0.2">
      <c r="A39" s="22"/>
      <c r="B39" s="35"/>
      <c r="C39" s="1209" t="s">
        <v>578</v>
      </c>
      <c r="D39" s="1210"/>
      <c r="E39" s="1211"/>
      <c r="F39" s="36">
        <v>0.17</v>
      </c>
      <c r="G39" s="37">
        <v>0</v>
      </c>
      <c r="H39" s="37">
        <v>0.37</v>
      </c>
      <c r="I39" s="37">
        <v>0.84</v>
      </c>
      <c r="J39" s="38">
        <v>0.6</v>
      </c>
      <c r="K39" s="22"/>
      <c r="L39" s="22"/>
      <c r="M39" s="22"/>
      <c r="N39" s="22"/>
      <c r="O39" s="22"/>
      <c r="P39" s="22"/>
    </row>
    <row r="40" spans="1:16" ht="39" customHeight="1" x14ac:dyDescent="0.2">
      <c r="A40" s="22"/>
      <c r="B40" s="35"/>
      <c r="C40" s="1209" t="s">
        <v>579</v>
      </c>
      <c r="D40" s="1210"/>
      <c r="E40" s="1211"/>
      <c r="F40" s="36">
        <v>0.03</v>
      </c>
      <c r="G40" s="37">
        <v>0.02</v>
      </c>
      <c r="H40" s="37">
        <v>0</v>
      </c>
      <c r="I40" s="37">
        <v>0.08</v>
      </c>
      <c r="J40" s="38">
        <v>0.57999999999999996</v>
      </c>
      <c r="K40" s="22"/>
      <c r="L40" s="22"/>
      <c r="M40" s="22"/>
      <c r="N40" s="22"/>
      <c r="O40" s="22"/>
      <c r="P40" s="22"/>
    </row>
    <row r="41" spans="1:16" ht="39" customHeight="1" x14ac:dyDescent="0.2">
      <c r="A41" s="22"/>
      <c r="B41" s="35"/>
      <c r="C41" s="1209" t="s">
        <v>580</v>
      </c>
      <c r="D41" s="1210"/>
      <c r="E41" s="1211"/>
      <c r="F41" s="36">
        <v>0.2</v>
      </c>
      <c r="G41" s="37" t="s">
        <v>581</v>
      </c>
      <c r="H41" s="37">
        <v>0.33</v>
      </c>
      <c r="I41" s="37">
        <v>0.31</v>
      </c>
      <c r="J41" s="38">
        <v>0.49</v>
      </c>
      <c r="K41" s="22"/>
      <c r="L41" s="22"/>
      <c r="M41" s="22"/>
      <c r="N41" s="22"/>
      <c r="O41" s="22"/>
      <c r="P41" s="22"/>
    </row>
    <row r="42" spans="1:16" ht="39" customHeight="1" x14ac:dyDescent="0.2">
      <c r="A42" s="22"/>
      <c r="B42" s="39"/>
      <c r="C42" s="1209" t="s">
        <v>582</v>
      </c>
      <c r="D42" s="1210"/>
      <c r="E42" s="1211"/>
      <c r="F42" s="36" t="s">
        <v>526</v>
      </c>
      <c r="G42" s="37" t="s">
        <v>526</v>
      </c>
      <c r="H42" s="37" t="s">
        <v>526</v>
      </c>
      <c r="I42" s="37" t="s">
        <v>526</v>
      </c>
      <c r="J42" s="38" t="s">
        <v>526</v>
      </c>
      <c r="K42" s="22"/>
      <c r="L42" s="22"/>
      <c r="M42" s="22"/>
      <c r="N42" s="22"/>
      <c r="O42" s="22"/>
      <c r="P42" s="22"/>
    </row>
    <row r="43" spans="1:16" ht="39" customHeight="1" thickBot="1" x14ac:dyDescent="0.25">
      <c r="A43" s="22"/>
      <c r="B43" s="40"/>
      <c r="C43" s="1212" t="s">
        <v>583</v>
      </c>
      <c r="D43" s="1213"/>
      <c r="E43" s="1214"/>
      <c r="F43" s="41">
        <v>2.09</v>
      </c>
      <c r="G43" s="42">
        <v>0.56000000000000005</v>
      </c>
      <c r="H43" s="42">
        <v>0.4</v>
      </c>
      <c r="I43" s="42">
        <v>0.56999999999999995</v>
      </c>
      <c r="J43" s="43">
        <v>0.88</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nhvHxNaZXoWwxBfYQdUi/UJLsdwcX5gwSTP2gLUJLfsKGxxCQYxtNEau3v687ycCST1VG7+QoLZ+G3BuOVOi3g==" saltValue="mvROWtc6V8+HV6zDcpgOU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0" zoomScaleNormal="8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2">
      <c r="A45" s="48"/>
      <c r="B45" s="1235" t="s">
        <v>11</v>
      </c>
      <c r="C45" s="1236"/>
      <c r="D45" s="58"/>
      <c r="E45" s="1241" t="s">
        <v>12</v>
      </c>
      <c r="F45" s="1241"/>
      <c r="G45" s="1241"/>
      <c r="H45" s="1241"/>
      <c r="I45" s="1241"/>
      <c r="J45" s="1242"/>
      <c r="K45" s="59">
        <v>1303</v>
      </c>
      <c r="L45" s="60">
        <v>1253</v>
      </c>
      <c r="M45" s="60">
        <v>1262</v>
      </c>
      <c r="N45" s="60">
        <v>1283</v>
      </c>
      <c r="O45" s="61">
        <v>1305</v>
      </c>
      <c r="P45" s="48"/>
      <c r="Q45" s="48"/>
      <c r="R45" s="48"/>
      <c r="S45" s="48"/>
      <c r="T45" s="48"/>
      <c r="U45" s="48"/>
    </row>
    <row r="46" spans="1:21" ht="30.75" customHeight="1" x14ac:dyDescent="0.2">
      <c r="A46" s="48"/>
      <c r="B46" s="1237"/>
      <c r="C46" s="1238"/>
      <c r="D46" s="62"/>
      <c r="E46" s="1219" t="s">
        <v>13</v>
      </c>
      <c r="F46" s="1219"/>
      <c r="G46" s="1219"/>
      <c r="H46" s="1219"/>
      <c r="I46" s="1219"/>
      <c r="J46" s="1220"/>
      <c r="K46" s="63" t="s">
        <v>526</v>
      </c>
      <c r="L46" s="64" t="s">
        <v>526</v>
      </c>
      <c r="M46" s="64" t="s">
        <v>526</v>
      </c>
      <c r="N46" s="64" t="s">
        <v>526</v>
      </c>
      <c r="O46" s="65" t="s">
        <v>526</v>
      </c>
      <c r="P46" s="48"/>
      <c r="Q46" s="48"/>
      <c r="R46" s="48"/>
      <c r="S46" s="48"/>
      <c r="T46" s="48"/>
      <c r="U46" s="48"/>
    </row>
    <row r="47" spans="1:21" ht="30.75" customHeight="1" x14ac:dyDescent="0.2">
      <c r="A47" s="48"/>
      <c r="B47" s="1237"/>
      <c r="C47" s="1238"/>
      <c r="D47" s="62"/>
      <c r="E47" s="1219" t="s">
        <v>14</v>
      </c>
      <c r="F47" s="1219"/>
      <c r="G47" s="1219"/>
      <c r="H47" s="1219"/>
      <c r="I47" s="1219"/>
      <c r="J47" s="1220"/>
      <c r="K47" s="63" t="s">
        <v>526</v>
      </c>
      <c r="L47" s="64" t="s">
        <v>526</v>
      </c>
      <c r="M47" s="64" t="s">
        <v>526</v>
      </c>
      <c r="N47" s="64" t="s">
        <v>526</v>
      </c>
      <c r="O47" s="65" t="s">
        <v>526</v>
      </c>
      <c r="P47" s="48"/>
      <c r="Q47" s="48"/>
      <c r="R47" s="48"/>
      <c r="S47" s="48"/>
      <c r="T47" s="48"/>
      <c r="U47" s="48"/>
    </row>
    <row r="48" spans="1:21" ht="30.75" customHeight="1" x14ac:dyDescent="0.2">
      <c r="A48" s="48"/>
      <c r="B48" s="1237"/>
      <c r="C48" s="1238"/>
      <c r="D48" s="62"/>
      <c r="E48" s="1219" t="s">
        <v>15</v>
      </c>
      <c r="F48" s="1219"/>
      <c r="G48" s="1219"/>
      <c r="H48" s="1219"/>
      <c r="I48" s="1219"/>
      <c r="J48" s="1220"/>
      <c r="K48" s="63">
        <v>480</v>
      </c>
      <c r="L48" s="64">
        <v>466</v>
      </c>
      <c r="M48" s="64">
        <v>470</v>
      </c>
      <c r="N48" s="64">
        <v>475</v>
      </c>
      <c r="O48" s="65">
        <v>499</v>
      </c>
      <c r="P48" s="48"/>
      <c r="Q48" s="48"/>
      <c r="R48" s="48"/>
      <c r="S48" s="48"/>
      <c r="T48" s="48"/>
      <c r="U48" s="48"/>
    </row>
    <row r="49" spans="1:21" ht="30.75" customHeight="1" x14ac:dyDescent="0.2">
      <c r="A49" s="48"/>
      <c r="B49" s="1237"/>
      <c r="C49" s="1238"/>
      <c r="D49" s="62"/>
      <c r="E49" s="1219" t="s">
        <v>16</v>
      </c>
      <c r="F49" s="1219"/>
      <c r="G49" s="1219"/>
      <c r="H49" s="1219"/>
      <c r="I49" s="1219"/>
      <c r="J49" s="1220"/>
      <c r="K49" s="63">
        <v>200</v>
      </c>
      <c r="L49" s="64">
        <v>208</v>
      </c>
      <c r="M49" s="64">
        <v>219</v>
      </c>
      <c r="N49" s="64">
        <v>207</v>
      </c>
      <c r="O49" s="65">
        <v>210</v>
      </c>
      <c r="P49" s="48"/>
      <c r="Q49" s="48"/>
      <c r="R49" s="48"/>
      <c r="S49" s="48"/>
      <c r="T49" s="48"/>
      <c r="U49" s="48"/>
    </row>
    <row r="50" spans="1:21" ht="30.75" customHeight="1" x14ac:dyDescent="0.2">
      <c r="A50" s="48"/>
      <c r="B50" s="1237"/>
      <c r="C50" s="1238"/>
      <c r="D50" s="62"/>
      <c r="E50" s="1219" t="s">
        <v>17</v>
      </c>
      <c r="F50" s="1219"/>
      <c r="G50" s="1219"/>
      <c r="H50" s="1219"/>
      <c r="I50" s="1219"/>
      <c r="J50" s="1220"/>
      <c r="K50" s="63">
        <v>55</v>
      </c>
      <c r="L50" s="64" t="s">
        <v>526</v>
      </c>
      <c r="M50" s="64" t="s">
        <v>526</v>
      </c>
      <c r="N50" s="64" t="s">
        <v>526</v>
      </c>
      <c r="O50" s="65" t="s">
        <v>526</v>
      </c>
      <c r="P50" s="48"/>
      <c r="Q50" s="48"/>
      <c r="R50" s="48"/>
      <c r="S50" s="48"/>
      <c r="T50" s="48"/>
      <c r="U50" s="48"/>
    </row>
    <row r="51" spans="1:21" ht="30.75" customHeight="1" x14ac:dyDescent="0.2">
      <c r="A51" s="48"/>
      <c r="B51" s="1239"/>
      <c r="C51" s="1240"/>
      <c r="D51" s="66"/>
      <c r="E51" s="1219" t="s">
        <v>18</v>
      </c>
      <c r="F51" s="1219"/>
      <c r="G51" s="1219"/>
      <c r="H51" s="1219"/>
      <c r="I51" s="1219"/>
      <c r="J51" s="1220"/>
      <c r="K51" s="63">
        <v>0</v>
      </c>
      <c r="L51" s="64">
        <v>0</v>
      </c>
      <c r="M51" s="64">
        <v>0</v>
      </c>
      <c r="N51" s="64">
        <v>0</v>
      </c>
      <c r="O51" s="65" t="s">
        <v>526</v>
      </c>
      <c r="P51" s="48"/>
      <c r="Q51" s="48"/>
      <c r="R51" s="48"/>
      <c r="S51" s="48"/>
      <c r="T51" s="48"/>
      <c r="U51" s="48"/>
    </row>
    <row r="52" spans="1:21" ht="30.75" customHeight="1" x14ac:dyDescent="0.2">
      <c r="A52" s="48"/>
      <c r="B52" s="1217" t="s">
        <v>19</v>
      </c>
      <c r="C52" s="1218"/>
      <c r="D52" s="66"/>
      <c r="E52" s="1219" t="s">
        <v>20</v>
      </c>
      <c r="F52" s="1219"/>
      <c r="G52" s="1219"/>
      <c r="H52" s="1219"/>
      <c r="I52" s="1219"/>
      <c r="J52" s="1220"/>
      <c r="K52" s="63">
        <v>1297</v>
      </c>
      <c r="L52" s="64">
        <v>1190</v>
      </c>
      <c r="M52" s="64">
        <v>1187</v>
      </c>
      <c r="N52" s="64">
        <v>1207</v>
      </c>
      <c r="O52" s="65">
        <v>1268</v>
      </c>
      <c r="P52" s="48"/>
      <c r="Q52" s="48"/>
      <c r="R52" s="48"/>
      <c r="S52" s="48"/>
      <c r="T52" s="48"/>
      <c r="U52" s="48"/>
    </row>
    <row r="53" spans="1:21" ht="30.75" customHeight="1" thickBot="1" x14ac:dyDescent="0.25">
      <c r="A53" s="48"/>
      <c r="B53" s="1221" t="s">
        <v>21</v>
      </c>
      <c r="C53" s="1222"/>
      <c r="D53" s="67"/>
      <c r="E53" s="1223" t="s">
        <v>22</v>
      </c>
      <c r="F53" s="1223"/>
      <c r="G53" s="1223"/>
      <c r="H53" s="1223"/>
      <c r="I53" s="1223"/>
      <c r="J53" s="1224"/>
      <c r="K53" s="68">
        <v>741</v>
      </c>
      <c r="L53" s="69">
        <v>737</v>
      </c>
      <c r="M53" s="69">
        <v>764</v>
      </c>
      <c r="N53" s="69">
        <v>758</v>
      </c>
      <c r="O53" s="70">
        <v>746</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584</v>
      </c>
      <c r="P55" s="48"/>
      <c r="Q55" s="48"/>
      <c r="R55" s="48"/>
      <c r="S55" s="48"/>
      <c r="T55" s="48"/>
      <c r="U55" s="48"/>
    </row>
    <row r="56" spans="1:21" ht="31.5" customHeight="1" thickBot="1" x14ac:dyDescent="0.25">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2">
      <c r="B57" s="1225" t="s">
        <v>25</v>
      </c>
      <c r="C57" s="1226"/>
      <c r="D57" s="1229" t="s">
        <v>26</v>
      </c>
      <c r="E57" s="1230"/>
      <c r="F57" s="1230"/>
      <c r="G57" s="1230"/>
      <c r="H57" s="1230"/>
      <c r="I57" s="1230"/>
      <c r="J57" s="1231"/>
      <c r="K57" s="83" t="s">
        <v>526</v>
      </c>
      <c r="L57" s="84" t="s">
        <v>526</v>
      </c>
      <c r="M57" s="84" t="s">
        <v>526</v>
      </c>
      <c r="N57" s="84" t="s">
        <v>526</v>
      </c>
      <c r="O57" s="85" t="s">
        <v>526</v>
      </c>
    </row>
    <row r="58" spans="1:21" ht="31.5" customHeight="1" thickBot="1" x14ac:dyDescent="0.25">
      <c r="B58" s="1227"/>
      <c r="C58" s="1228"/>
      <c r="D58" s="1232" t="s">
        <v>27</v>
      </c>
      <c r="E58" s="1233"/>
      <c r="F58" s="1233"/>
      <c r="G58" s="1233"/>
      <c r="H58" s="1233"/>
      <c r="I58" s="1233"/>
      <c r="J58" s="1234"/>
      <c r="K58" s="86" t="s">
        <v>526</v>
      </c>
      <c r="L58" s="87" t="s">
        <v>526</v>
      </c>
      <c r="M58" s="87" t="s">
        <v>526</v>
      </c>
      <c r="N58" s="87" t="s">
        <v>526</v>
      </c>
      <c r="O58" s="88" t="s">
        <v>526</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T0YdIHIRlJIl591/zmzSkg/QFNA1ll9ZeLBedWFegLm7vz5VgwenfLInEIygELlDPHLEpBKcV4LqWTXJd4nQ==" saltValue="yldRRohXVWRMNlqDoZSbr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7"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0" zoomScaleNormal="8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567</v>
      </c>
      <c r="J40" s="100" t="s">
        <v>568</v>
      </c>
      <c r="K40" s="100" t="s">
        <v>569</v>
      </c>
      <c r="L40" s="100" t="s">
        <v>570</v>
      </c>
      <c r="M40" s="101" t="s">
        <v>571</v>
      </c>
    </row>
    <row r="41" spans="2:13" ht="27.75" customHeight="1" x14ac:dyDescent="0.2">
      <c r="B41" s="1255" t="s">
        <v>30</v>
      </c>
      <c r="C41" s="1256"/>
      <c r="D41" s="102"/>
      <c r="E41" s="1257" t="s">
        <v>31</v>
      </c>
      <c r="F41" s="1257"/>
      <c r="G41" s="1257"/>
      <c r="H41" s="1258"/>
      <c r="I41" s="358">
        <v>11993</v>
      </c>
      <c r="J41" s="359">
        <v>11429</v>
      </c>
      <c r="K41" s="359">
        <v>10735</v>
      </c>
      <c r="L41" s="359">
        <v>10354</v>
      </c>
      <c r="M41" s="360">
        <v>10067</v>
      </c>
    </row>
    <row r="42" spans="2:13" ht="27.75" customHeight="1" x14ac:dyDescent="0.2">
      <c r="B42" s="1245"/>
      <c r="C42" s="1246"/>
      <c r="D42" s="103"/>
      <c r="E42" s="1249" t="s">
        <v>32</v>
      </c>
      <c r="F42" s="1249"/>
      <c r="G42" s="1249"/>
      <c r="H42" s="1250"/>
      <c r="I42" s="361">
        <v>145</v>
      </c>
      <c r="J42" s="362">
        <v>70</v>
      </c>
      <c r="K42" s="362">
        <v>35</v>
      </c>
      <c r="L42" s="362" t="s">
        <v>526</v>
      </c>
      <c r="M42" s="363" t="s">
        <v>526</v>
      </c>
    </row>
    <row r="43" spans="2:13" ht="27.75" customHeight="1" x14ac:dyDescent="0.2">
      <c r="B43" s="1245"/>
      <c r="C43" s="1246"/>
      <c r="D43" s="103"/>
      <c r="E43" s="1249" t="s">
        <v>33</v>
      </c>
      <c r="F43" s="1249"/>
      <c r="G43" s="1249"/>
      <c r="H43" s="1250"/>
      <c r="I43" s="361">
        <v>4263</v>
      </c>
      <c r="J43" s="362">
        <v>3855</v>
      </c>
      <c r="K43" s="362">
        <v>3301</v>
      </c>
      <c r="L43" s="362">
        <v>2959</v>
      </c>
      <c r="M43" s="363">
        <v>2615</v>
      </c>
    </row>
    <row r="44" spans="2:13" ht="27.75" customHeight="1" x14ac:dyDescent="0.2">
      <c r="B44" s="1245"/>
      <c r="C44" s="1246"/>
      <c r="D44" s="103"/>
      <c r="E44" s="1249" t="s">
        <v>34</v>
      </c>
      <c r="F44" s="1249"/>
      <c r="G44" s="1249"/>
      <c r="H44" s="1250"/>
      <c r="I44" s="361">
        <v>1725</v>
      </c>
      <c r="J44" s="362">
        <v>1622</v>
      </c>
      <c r="K44" s="362">
        <v>1533</v>
      </c>
      <c r="L44" s="362">
        <v>1457</v>
      </c>
      <c r="M44" s="363">
        <v>1626</v>
      </c>
    </row>
    <row r="45" spans="2:13" ht="27.75" customHeight="1" x14ac:dyDescent="0.2">
      <c r="B45" s="1245"/>
      <c r="C45" s="1246"/>
      <c r="D45" s="103"/>
      <c r="E45" s="1249" t="s">
        <v>35</v>
      </c>
      <c r="F45" s="1249"/>
      <c r="G45" s="1249"/>
      <c r="H45" s="1250"/>
      <c r="I45" s="361">
        <v>1560</v>
      </c>
      <c r="J45" s="362">
        <v>1509</v>
      </c>
      <c r="K45" s="362">
        <v>1811</v>
      </c>
      <c r="L45" s="362">
        <v>1923</v>
      </c>
      <c r="M45" s="363">
        <v>1926</v>
      </c>
    </row>
    <row r="46" spans="2:13" ht="27.75" customHeight="1" x14ac:dyDescent="0.2">
      <c r="B46" s="1245"/>
      <c r="C46" s="1246"/>
      <c r="D46" s="104"/>
      <c r="E46" s="1249" t="s">
        <v>36</v>
      </c>
      <c r="F46" s="1249"/>
      <c r="G46" s="1249"/>
      <c r="H46" s="1250"/>
      <c r="I46" s="361">
        <v>1</v>
      </c>
      <c r="J46" s="362">
        <v>3</v>
      </c>
      <c r="K46" s="362">
        <v>5</v>
      </c>
      <c r="L46" s="362">
        <v>4</v>
      </c>
      <c r="M46" s="363">
        <v>4</v>
      </c>
    </row>
    <row r="47" spans="2:13" ht="27.75" customHeight="1" x14ac:dyDescent="0.2">
      <c r="B47" s="1245"/>
      <c r="C47" s="1246"/>
      <c r="D47" s="105"/>
      <c r="E47" s="1259" t="s">
        <v>37</v>
      </c>
      <c r="F47" s="1260"/>
      <c r="G47" s="1260"/>
      <c r="H47" s="1261"/>
      <c r="I47" s="361" t="s">
        <v>526</v>
      </c>
      <c r="J47" s="362" t="s">
        <v>526</v>
      </c>
      <c r="K47" s="362" t="s">
        <v>526</v>
      </c>
      <c r="L47" s="362" t="s">
        <v>526</v>
      </c>
      <c r="M47" s="363" t="s">
        <v>526</v>
      </c>
    </row>
    <row r="48" spans="2:13" ht="27.75" customHeight="1" x14ac:dyDescent="0.2">
      <c r="B48" s="1245"/>
      <c r="C48" s="1246"/>
      <c r="D48" s="103"/>
      <c r="E48" s="1249" t="s">
        <v>38</v>
      </c>
      <c r="F48" s="1249"/>
      <c r="G48" s="1249"/>
      <c r="H48" s="1250"/>
      <c r="I48" s="361" t="s">
        <v>526</v>
      </c>
      <c r="J48" s="362" t="s">
        <v>526</v>
      </c>
      <c r="K48" s="362" t="s">
        <v>526</v>
      </c>
      <c r="L48" s="362" t="s">
        <v>526</v>
      </c>
      <c r="M48" s="363" t="s">
        <v>526</v>
      </c>
    </row>
    <row r="49" spans="2:13" ht="27.75" customHeight="1" x14ac:dyDescent="0.2">
      <c r="B49" s="1247"/>
      <c r="C49" s="1248"/>
      <c r="D49" s="103"/>
      <c r="E49" s="1249" t="s">
        <v>39</v>
      </c>
      <c r="F49" s="1249"/>
      <c r="G49" s="1249"/>
      <c r="H49" s="1250"/>
      <c r="I49" s="361" t="s">
        <v>526</v>
      </c>
      <c r="J49" s="362">
        <v>95</v>
      </c>
      <c r="K49" s="362">
        <v>121</v>
      </c>
      <c r="L49" s="362" t="s">
        <v>526</v>
      </c>
      <c r="M49" s="363" t="s">
        <v>526</v>
      </c>
    </row>
    <row r="50" spans="2:13" ht="27.75" customHeight="1" x14ac:dyDescent="0.2">
      <c r="B50" s="1243" t="s">
        <v>40</v>
      </c>
      <c r="C50" s="1244"/>
      <c r="D50" s="106"/>
      <c r="E50" s="1249" t="s">
        <v>41</v>
      </c>
      <c r="F50" s="1249"/>
      <c r="G50" s="1249"/>
      <c r="H50" s="1250"/>
      <c r="I50" s="361">
        <v>1679</v>
      </c>
      <c r="J50" s="362">
        <v>1839</v>
      </c>
      <c r="K50" s="362">
        <v>2015</v>
      </c>
      <c r="L50" s="362">
        <v>2115</v>
      </c>
      <c r="M50" s="363">
        <v>2493</v>
      </c>
    </row>
    <row r="51" spans="2:13" ht="27.75" customHeight="1" x14ac:dyDescent="0.2">
      <c r="B51" s="1245"/>
      <c r="C51" s="1246"/>
      <c r="D51" s="103"/>
      <c r="E51" s="1249" t="s">
        <v>42</v>
      </c>
      <c r="F51" s="1249"/>
      <c r="G51" s="1249"/>
      <c r="H51" s="1250"/>
      <c r="I51" s="361">
        <v>148</v>
      </c>
      <c r="J51" s="362">
        <v>299</v>
      </c>
      <c r="K51" s="362">
        <v>272</v>
      </c>
      <c r="L51" s="362">
        <v>244</v>
      </c>
      <c r="M51" s="363">
        <v>224</v>
      </c>
    </row>
    <row r="52" spans="2:13" ht="27.75" customHeight="1" x14ac:dyDescent="0.2">
      <c r="B52" s="1247"/>
      <c r="C52" s="1248"/>
      <c r="D52" s="103"/>
      <c r="E52" s="1249" t="s">
        <v>43</v>
      </c>
      <c r="F52" s="1249"/>
      <c r="G52" s="1249"/>
      <c r="H52" s="1250"/>
      <c r="I52" s="361">
        <v>11525</v>
      </c>
      <c r="J52" s="362">
        <v>11065</v>
      </c>
      <c r="K52" s="362">
        <v>10517</v>
      </c>
      <c r="L52" s="362">
        <v>10139</v>
      </c>
      <c r="M52" s="363">
        <v>9396</v>
      </c>
    </row>
    <row r="53" spans="2:13" ht="27.75" customHeight="1" thickBot="1" x14ac:dyDescent="0.25">
      <c r="B53" s="1251" t="s">
        <v>44</v>
      </c>
      <c r="C53" s="1252"/>
      <c r="D53" s="107"/>
      <c r="E53" s="1253" t="s">
        <v>45</v>
      </c>
      <c r="F53" s="1253"/>
      <c r="G53" s="1253"/>
      <c r="H53" s="1254"/>
      <c r="I53" s="364">
        <v>6334</v>
      </c>
      <c r="J53" s="365">
        <v>5381</v>
      </c>
      <c r="K53" s="365">
        <v>4737</v>
      </c>
      <c r="L53" s="365">
        <v>4200</v>
      </c>
      <c r="M53" s="366">
        <v>4126</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RKxCYb1l7lDGleWjZ2K3AuV8aZl9s5E0krJ5rGk5jsfPkYsdUzvr5mrDZbB74IxnjaNAnj0sPmLqt11AmKy5MA==" saltValue="xWSxhKtPBTuRQRNxVziQ+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0" zoomScaleNormal="8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569</v>
      </c>
      <c r="G54" s="116" t="s">
        <v>570</v>
      </c>
      <c r="H54" s="117" t="s">
        <v>571</v>
      </c>
    </row>
    <row r="55" spans="2:8" ht="52.5" customHeight="1" x14ac:dyDescent="0.2">
      <c r="B55" s="118"/>
      <c r="C55" s="1270" t="s">
        <v>48</v>
      </c>
      <c r="D55" s="1270"/>
      <c r="E55" s="1271"/>
      <c r="F55" s="119">
        <v>930</v>
      </c>
      <c r="G55" s="119">
        <v>1074</v>
      </c>
      <c r="H55" s="120">
        <v>1349</v>
      </c>
    </row>
    <row r="56" spans="2:8" ht="52.5" customHeight="1" x14ac:dyDescent="0.2">
      <c r="B56" s="121"/>
      <c r="C56" s="1272" t="s">
        <v>49</v>
      </c>
      <c r="D56" s="1272"/>
      <c r="E56" s="1273"/>
      <c r="F56" s="122">
        <v>52</v>
      </c>
      <c r="G56" s="122">
        <v>52</v>
      </c>
      <c r="H56" s="123">
        <v>124</v>
      </c>
    </row>
    <row r="57" spans="2:8" ht="53.25" customHeight="1" x14ac:dyDescent="0.2">
      <c r="B57" s="121"/>
      <c r="C57" s="1274" t="s">
        <v>50</v>
      </c>
      <c r="D57" s="1274"/>
      <c r="E57" s="1275"/>
      <c r="F57" s="124">
        <v>877</v>
      </c>
      <c r="G57" s="124">
        <v>791</v>
      </c>
      <c r="H57" s="125">
        <v>1284</v>
      </c>
    </row>
    <row r="58" spans="2:8" ht="45.75" customHeight="1" x14ac:dyDescent="0.2">
      <c r="B58" s="126"/>
      <c r="C58" s="1262" t="s">
        <v>607</v>
      </c>
      <c r="D58" s="1263"/>
      <c r="E58" s="1264"/>
      <c r="F58" s="127" t="s">
        <v>612</v>
      </c>
      <c r="G58" s="127" t="s">
        <v>612</v>
      </c>
      <c r="H58" s="128">
        <v>464</v>
      </c>
    </row>
    <row r="59" spans="2:8" ht="45.75" customHeight="1" x14ac:dyDescent="0.2">
      <c r="B59" s="126"/>
      <c r="C59" s="1262" t="s">
        <v>608</v>
      </c>
      <c r="D59" s="1263"/>
      <c r="E59" s="1264"/>
      <c r="F59" s="127">
        <v>181</v>
      </c>
      <c r="G59" s="127">
        <v>187</v>
      </c>
      <c r="H59" s="128">
        <v>230</v>
      </c>
    </row>
    <row r="60" spans="2:8" ht="45.75" customHeight="1" x14ac:dyDescent="0.2">
      <c r="B60" s="126"/>
      <c r="C60" s="1262" t="s">
        <v>609</v>
      </c>
      <c r="D60" s="1263"/>
      <c r="E60" s="1264"/>
      <c r="F60" s="127">
        <v>195</v>
      </c>
      <c r="G60" s="127">
        <v>159</v>
      </c>
      <c r="H60" s="128">
        <v>82</v>
      </c>
    </row>
    <row r="61" spans="2:8" ht="45.75" customHeight="1" x14ac:dyDescent="0.2">
      <c r="B61" s="126"/>
      <c r="C61" s="1262" t="s">
        <v>610</v>
      </c>
      <c r="D61" s="1263"/>
      <c r="E61" s="1264"/>
      <c r="F61" s="127">
        <v>61</v>
      </c>
      <c r="G61" s="127">
        <v>61</v>
      </c>
      <c r="H61" s="128">
        <v>68</v>
      </c>
    </row>
    <row r="62" spans="2:8" ht="45.75" customHeight="1" thickBot="1" x14ac:dyDescent="0.25">
      <c r="B62" s="129"/>
      <c r="C62" s="1265" t="s">
        <v>611</v>
      </c>
      <c r="D62" s="1266"/>
      <c r="E62" s="1267"/>
      <c r="F62" s="130">
        <v>61</v>
      </c>
      <c r="G62" s="130">
        <v>61</v>
      </c>
      <c r="H62" s="131">
        <v>61</v>
      </c>
    </row>
    <row r="63" spans="2:8" ht="52.5" customHeight="1" thickBot="1" x14ac:dyDescent="0.25">
      <c r="B63" s="132"/>
      <c r="C63" s="1268" t="s">
        <v>51</v>
      </c>
      <c r="D63" s="1268"/>
      <c r="E63" s="1269"/>
      <c r="F63" s="133">
        <v>1858</v>
      </c>
      <c r="G63" s="133">
        <v>1916</v>
      </c>
      <c r="H63" s="134">
        <v>2758</v>
      </c>
    </row>
    <row r="64" spans="2:8" ht="13.2" x14ac:dyDescent="0.2"/>
  </sheetData>
  <sheetProtection algorithmName="SHA-512" hashValue="erDx8a3RauRCJkNnPTJ42UfBAvVPcHZLtSiwyes55cBhapqRDgCG8REBkPUQpV8o9mE83/FFOpZgvJrozjCpdg==" saltValue="Mgs7ROtJ6ClPCz45lvuaE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B6AAF-768C-4A2D-B629-3118077E6F95}">
  <sheetPr>
    <pageSetUpPr fitToPage="1"/>
  </sheetPr>
  <dimension ref="A1:DE85"/>
  <sheetViews>
    <sheetView showGridLines="0" zoomScale="80" zoomScaleNormal="80" zoomScaleSheetLayoutView="55" workbookViewId="0"/>
  </sheetViews>
  <sheetFormatPr defaultColWidth="0" defaultRowHeight="13.5" customHeight="1" zeroHeight="1" x14ac:dyDescent="0.2"/>
  <cols>
    <col min="1" max="1" width="6.33203125" style="369" customWidth="1"/>
    <col min="2" max="107" width="2.44140625" style="369" customWidth="1"/>
    <col min="108" max="108" width="6.109375" style="376" customWidth="1"/>
    <col min="109" max="109" width="5.88671875" style="375" customWidth="1"/>
    <col min="110" max="16384" width="8.6640625" style="369" hidden="1"/>
  </cols>
  <sheetData>
    <row r="1" spans="1:109" ht="42.75" customHeight="1" x14ac:dyDescent="0.2">
      <c r="A1" s="367"/>
      <c r="B1" s="368"/>
      <c r="DD1" s="369"/>
      <c r="DE1" s="369"/>
    </row>
    <row r="2" spans="1:109" ht="25.5" customHeight="1" x14ac:dyDescent="0.2">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2">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62" customFormat="1" ht="13.2" x14ac:dyDescent="0.2">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62" customFormat="1" ht="13.2" x14ac:dyDescent="0.2">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62" customFormat="1" ht="13.2" x14ac:dyDescent="0.2">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62" customFormat="1" ht="13.2" x14ac:dyDescent="0.2">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62" customFormat="1" ht="13.2" x14ac:dyDescent="0.2">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62" customFormat="1" ht="13.2" x14ac:dyDescent="0.2">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62" customFormat="1" ht="13.2" x14ac:dyDescent="0.2">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62" customFormat="1" ht="13.2" x14ac:dyDescent="0.2">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62" customFormat="1" ht="13.2" x14ac:dyDescent="0.2">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62" customFormat="1" ht="13.2" x14ac:dyDescent="0.2">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62" customFormat="1" ht="13.2" x14ac:dyDescent="0.2">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62" customFormat="1" ht="13.2" x14ac:dyDescent="0.2">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62" customFormat="1" ht="13.2" x14ac:dyDescent="0.2">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62" customFormat="1" ht="13.2" x14ac:dyDescent="0.2">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62" customFormat="1" ht="13.2" x14ac:dyDescent="0.2">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ht="13.2" x14ac:dyDescent="0.2">
      <c r="DD19" s="369"/>
      <c r="DE19" s="369"/>
    </row>
    <row r="20" spans="1:109" ht="13.2" x14ac:dyDescent="0.2">
      <c r="DD20" s="369"/>
      <c r="DE20" s="369"/>
    </row>
    <row r="21" spans="1:109" ht="17.25" customHeight="1" x14ac:dyDescent="0.2">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2">
      <c r="B22" s="375"/>
    </row>
    <row r="23" spans="1:109" ht="13.2" x14ac:dyDescent="0.2">
      <c r="B23" s="375"/>
    </row>
    <row r="24" spans="1:109" ht="13.2" x14ac:dyDescent="0.2">
      <c r="B24" s="375"/>
    </row>
    <row r="25" spans="1:109" ht="13.2" x14ac:dyDescent="0.2">
      <c r="B25" s="375"/>
    </row>
    <row r="26" spans="1:109" ht="13.2" x14ac:dyDescent="0.2">
      <c r="B26" s="375"/>
    </row>
    <row r="27" spans="1:109" ht="13.2" x14ac:dyDescent="0.2">
      <c r="B27" s="375"/>
    </row>
    <row r="28" spans="1:109" ht="13.2" x14ac:dyDescent="0.2">
      <c r="B28" s="375"/>
    </row>
    <row r="29" spans="1:109" ht="13.2" x14ac:dyDescent="0.2">
      <c r="B29" s="375"/>
    </row>
    <row r="30" spans="1:109" ht="13.2" x14ac:dyDescent="0.2">
      <c r="B30" s="375"/>
    </row>
    <row r="31" spans="1:109" ht="13.2" x14ac:dyDescent="0.2">
      <c r="B31" s="375"/>
    </row>
    <row r="32" spans="1:109" ht="13.2" x14ac:dyDescent="0.2">
      <c r="B32" s="375"/>
    </row>
    <row r="33" spans="2:109" ht="13.2" x14ac:dyDescent="0.2">
      <c r="B33" s="375"/>
    </row>
    <row r="34" spans="2:109" ht="13.2" x14ac:dyDescent="0.2">
      <c r="B34" s="375"/>
    </row>
    <row r="35" spans="2:109" ht="13.2" x14ac:dyDescent="0.2">
      <c r="B35" s="375"/>
    </row>
    <row r="36" spans="2:109" ht="13.2" x14ac:dyDescent="0.2">
      <c r="B36" s="375"/>
    </row>
    <row r="37" spans="2:109" ht="13.2" x14ac:dyDescent="0.2">
      <c r="B37" s="375"/>
    </row>
    <row r="38" spans="2:109" ht="13.2" x14ac:dyDescent="0.2">
      <c r="B38" s="375"/>
    </row>
    <row r="39" spans="2:109" ht="13.2" x14ac:dyDescent="0.2">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ht="13.2" x14ac:dyDescent="0.2">
      <c r="B40" s="380"/>
      <c r="DD40" s="380"/>
      <c r="DE40" s="369"/>
    </row>
    <row r="41" spans="2:109" ht="16.2" x14ac:dyDescent="0.2">
      <c r="B41" s="381" t="s">
        <v>614</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ht="13.2" x14ac:dyDescent="0.2">
      <c r="B42" s="375"/>
      <c r="G42" s="382"/>
      <c r="I42" s="383"/>
      <c r="J42" s="383"/>
      <c r="K42" s="383"/>
      <c r="AM42" s="382"/>
      <c r="AN42" s="382" t="s">
        <v>615</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2">
      <c r="B43" s="375"/>
      <c r="AN43" s="1276" t="s">
        <v>616</v>
      </c>
      <c r="AO43" s="1277"/>
      <c r="AP43" s="1277"/>
      <c r="AQ43" s="1277"/>
      <c r="AR43" s="1277"/>
      <c r="AS43" s="1277"/>
      <c r="AT43" s="1277"/>
      <c r="AU43" s="1277"/>
      <c r="AV43" s="1277"/>
      <c r="AW43" s="1277"/>
      <c r="AX43" s="1277"/>
      <c r="AY43" s="1277"/>
      <c r="AZ43" s="1277"/>
      <c r="BA43" s="1277"/>
      <c r="BB43" s="1277"/>
      <c r="BC43" s="1277"/>
      <c r="BD43" s="1277"/>
      <c r="BE43" s="1277"/>
      <c r="BF43" s="1277"/>
      <c r="BG43" s="1277"/>
      <c r="BH43" s="1277"/>
      <c r="BI43" s="1277"/>
      <c r="BJ43" s="1277"/>
      <c r="BK43" s="1277"/>
      <c r="BL43" s="1277"/>
      <c r="BM43" s="1277"/>
      <c r="BN43" s="1277"/>
      <c r="BO43" s="1277"/>
      <c r="BP43" s="1277"/>
      <c r="BQ43" s="1277"/>
      <c r="BR43" s="1277"/>
      <c r="BS43" s="1277"/>
      <c r="BT43" s="1277"/>
      <c r="BU43" s="1277"/>
      <c r="BV43" s="1277"/>
      <c r="BW43" s="1277"/>
      <c r="BX43" s="1277"/>
      <c r="BY43" s="1277"/>
      <c r="BZ43" s="1277"/>
      <c r="CA43" s="1277"/>
      <c r="CB43" s="1277"/>
      <c r="CC43" s="1277"/>
      <c r="CD43" s="1277"/>
      <c r="CE43" s="1277"/>
      <c r="CF43" s="1277"/>
      <c r="CG43" s="1277"/>
      <c r="CH43" s="1277"/>
      <c r="CI43" s="1277"/>
      <c r="CJ43" s="1277"/>
      <c r="CK43" s="1277"/>
      <c r="CL43" s="1277"/>
      <c r="CM43" s="1277"/>
      <c r="CN43" s="1277"/>
      <c r="CO43" s="1277"/>
      <c r="CP43" s="1277"/>
      <c r="CQ43" s="1277"/>
      <c r="CR43" s="1277"/>
      <c r="CS43" s="1277"/>
      <c r="CT43" s="1277"/>
      <c r="CU43" s="1277"/>
      <c r="CV43" s="1277"/>
      <c r="CW43" s="1277"/>
      <c r="CX43" s="1277"/>
      <c r="CY43" s="1277"/>
      <c r="CZ43" s="1277"/>
      <c r="DA43" s="1277"/>
      <c r="DB43" s="1277"/>
      <c r="DC43" s="1278"/>
    </row>
    <row r="44" spans="2:109" ht="13.2" x14ac:dyDescent="0.2">
      <c r="B44" s="375"/>
      <c r="AN44" s="1279"/>
      <c r="AO44" s="1280"/>
      <c r="AP44" s="1280"/>
      <c r="AQ44" s="1280"/>
      <c r="AR44" s="1280"/>
      <c r="AS44" s="1280"/>
      <c r="AT44" s="1280"/>
      <c r="AU44" s="1280"/>
      <c r="AV44" s="1280"/>
      <c r="AW44" s="1280"/>
      <c r="AX44" s="1280"/>
      <c r="AY44" s="1280"/>
      <c r="AZ44" s="1280"/>
      <c r="BA44" s="1280"/>
      <c r="BB44" s="1280"/>
      <c r="BC44" s="1280"/>
      <c r="BD44" s="1280"/>
      <c r="BE44" s="1280"/>
      <c r="BF44" s="1280"/>
      <c r="BG44" s="1280"/>
      <c r="BH44" s="1280"/>
      <c r="BI44" s="1280"/>
      <c r="BJ44" s="1280"/>
      <c r="BK44" s="1280"/>
      <c r="BL44" s="1280"/>
      <c r="BM44" s="1280"/>
      <c r="BN44" s="1280"/>
      <c r="BO44" s="1280"/>
      <c r="BP44" s="1280"/>
      <c r="BQ44" s="1280"/>
      <c r="BR44" s="1280"/>
      <c r="BS44" s="1280"/>
      <c r="BT44" s="1280"/>
      <c r="BU44" s="1280"/>
      <c r="BV44" s="1280"/>
      <c r="BW44" s="1280"/>
      <c r="BX44" s="1280"/>
      <c r="BY44" s="1280"/>
      <c r="BZ44" s="1280"/>
      <c r="CA44" s="1280"/>
      <c r="CB44" s="1280"/>
      <c r="CC44" s="1280"/>
      <c r="CD44" s="1280"/>
      <c r="CE44" s="1280"/>
      <c r="CF44" s="1280"/>
      <c r="CG44" s="1280"/>
      <c r="CH44" s="1280"/>
      <c r="CI44" s="1280"/>
      <c r="CJ44" s="1280"/>
      <c r="CK44" s="1280"/>
      <c r="CL44" s="1280"/>
      <c r="CM44" s="1280"/>
      <c r="CN44" s="1280"/>
      <c r="CO44" s="1280"/>
      <c r="CP44" s="1280"/>
      <c r="CQ44" s="1280"/>
      <c r="CR44" s="1280"/>
      <c r="CS44" s="1280"/>
      <c r="CT44" s="1280"/>
      <c r="CU44" s="1280"/>
      <c r="CV44" s="1280"/>
      <c r="CW44" s="1280"/>
      <c r="CX44" s="1280"/>
      <c r="CY44" s="1280"/>
      <c r="CZ44" s="1280"/>
      <c r="DA44" s="1280"/>
      <c r="DB44" s="1280"/>
      <c r="DC44" s="1281"/>
    </row>
    <row r="45" spans="2:109" ht="13.2" x14ac:dyDescent="0.2">
      <c r="B45" s="375"/>
      <c r="AN45" s="1279"/>
      <c r="AO45" s="1280"/>
      <c r="AP45" s="1280"/>
      <c r="AQ45" s="1280"/>
      <c r="AR45" s="1280"/>
      <c r="AS45" s="1280"/>
      <c r="AT45" s="1280"/>
      <c r="AU45" s="1280"/>
      <c r="AV45" s="1280"/>
      <c r="AW45" s="1280"/>
      <c r="AX45" s="1280"/>
      <c r="AY45" s="1280"/>
      <c r="AZ45" s="1280"/>
      <c r="BA45" s="1280"/>
      <c r="BB45" s="1280"/>
      <c r="BC45" s="1280"/>
      <c r="BD45" s="1280"/>
      <c r="BE45" s="1280"/>
      <c r="BF45" s="1280"/>
      <c r="BG45" s="1280"/>
      <c r="BH45" s="1280"/>
      <c r="BI45" s="1280"/>
      <c r="BJ45" s="1280"/>
      <c r="BK45" s="1280"/>
      <c r="BL45" s="1280"/>
      <c r="BM45" s="1280"/>
      <c r="BN45" s="1280"/>
      <c r="BO45" s="1280"/>
      <c r="BP45" s="1280"/>
      <c r="BQ45" s="1280"/>
      <c r="BR45" s="1280"/>
      <c r="BS45" s="1280"/>
      <c r="BT45" s="1280"/>
      <c r="BU45" s="1280"/>
      <c r="BV45" s="1280"/>
      <c r="BW45" s="1280"/>
      <c r="BX45" s="1280"/>
      <c r="BY45" s="1280"/>
      <c r="BZ45" s="1280"/>
      <c r="CA45" s="1280"/>
      <c r="CB45" s="1280"/>
      <c r="CC45" s="1280"/>
      <c r="CD45" s="1280"/>
      <c r="CE45" s="1280"/>
      <c r="CF45" s="1280"/>
      <c r="CG45" s="1280"/>
      <c r="CH45" s="1280"/>
      <c r="CI45" s="1280"/>
      <c r="CJ45" s="1280"/>
      <c r="CK45" s="1280"/>
      <c r="CL45" s="1280"/>
      <c r="CM45" s="1280"/>
      <c r="CN45" s="1280"/>
      <c r="CO45" s="1280"/>
      <c r="CP45" s="1280"/>
      <c r="CQ45" s="1280"/>
      <c r="CR45" s="1280"/>
      <c r="CS45" s="1280"/>
      <c r="CT45" s="1280"/>
      <c r="CU45" s="1280"/>
      <c r="CV45" s="1280"/>
      <c r="CW45" s="1280"/>
      <c r="CX45" s="1280"/>
      <c r="CY45" s="1280"/>
      <c r="CZ45" s="1280"/>
      <c r="DA45" s="1280"/>
      <c r="DB45" s="1280"/>
      <c r="DC45" s="1281"/>
    </row>
    <row r="46" spans="2:109" ht="13.2" x14ac:dyDescent="0.2">
      <c r="B46" s="375"/>
      <c r="AN46" s="1279"/>
      <c r="AO46" s="1280"/>
      <c r="AP46" s="1280"/>
      <c r="AQ46" s="1280"/>
      <c r="AR46" s="1280"/>
      <c r="AS46" s="1280"/>
      <c r="AT46" s="1280"/>
      <c r="AU46" s="1280"/>
      <c r="AV46" s="1280"/>
      <c r="AW46" s="1280"/>
      <c r="AX46" s="1280"/>
      <c r="AY46" s="1280"/>
      <c r="AZ46" s="1280"/>
      <c r="BA46" s="1280"/>
      <c r="BB46" s="1280"/>
      <c r="BC46" s="1280"/>
      <c r="BD46" s="1280"/>
      <c r="BE46" s="1280"/>
      <c r="BF46" s="1280"/>
      <c r="BG46" s="1280"/>
      <c r="BH46" s="1280"/>
      <c r="BI46" s="1280"/>
      <c r="BJ46" s="1280"/>
      <c r="BK46" s="1280"/>
      <c r="BL46" s="1280"/>
      <c r="BM46" s="1280"/>
      <c r="BN46" s="1280"/>
      <c r="BO46" s="1280"/>
      <c r="BP46" s="1280"/>
      <c r="BQ46" s="1280"/>
      <c r="BR46" s="1280"/>
      <c r="BS46" s="1280"/>
      <c r="BT46" s="1280"/>
      <c r="BU46" s="1280"/>
      <c r="BV46" s="1280"/>
      <c r="BW46" s="1280"/>
      <c r="BX46" s="1280"/>
      <c r="BY46" s="1280"/>
      <c r="BZ46" s="1280"/>
      <c r="CA46" s="1280"/>
      <c r="CB46" s="1280"/>
      <c r="CC46" s="1280"/>
      <c r="CD46" s="1280"/>
      <c r="CE46" s="1280"/>
      <c r="CF46" s="1280"/>
      <c r="CG46" s="1280"/>
      <c r="CH46" s="1280"/>
      <c r="CI46" s="1280"/>
      <c r="CJ46" s="1280"/>
      <c r="CK46" s="1280"/>
      <c r="CL46" s="1280"/>
      <c r="CM46" s="1280"/>
      <c r="CN46" s="1280"/>
      <c r="CO46" s="1280"/>
      <c r="CP46" s="1280"/>
      <c r="CQ46" s="1280"/>
      <c r="CR46" s="1280"/>
      <c r="CS46" s="1280"/>
      <c r="CT46" s="1280"/>
      <c r="CU46" s="1280"/>
      <c r="CV46" s="1280"/>
      <c r="CW46" s="1280"/>
      <c r="CX46" s="1280"/>
      <c r="CY46" s="1280"/>
      <c r="CZ46" s="1280"/>
      <c r="DA46" s="1280"/>
      <c r="DB46" s="1280"/>
      <c r="DC46" s="1281"/>
    </row>
    <row r="47" spans="2:109" ht="13.2" x14ac:dyDescent="0.2">
      <c r="B47" s="375"/>
      <c r="AN47" s="1282"/>
      <c r="AO47" s="1283"/>
      <c r="AP47" s="1283"/>
      <c r="AQ47" s="1283"/>
      <c r="AR47" s="1283"/>
      <c r="AS47" s="1283"/>
      <c r="AT47" s="1283"/>
      <c r="AU47" s="1283"/>
      <c r="AV47" s="1283"/>
      <c r="AW47" s="1283"/>
      <c r="AX47" s="1283"/>
      <c r="AY47" s="1283"/>
      <c r="AZ47" s="1283"/>
      <c r="BA47" s="1283"/>
      <c r="BB47" s="1283"/>
      <c r="BC47" s="1283"/>
      <c r="BD47" s="1283"/>
      <c r="BE47" s="1283"/>
      <c r="BF47" s="1283"/>
      <c r="BG47" s="1283"/>
      <c r="BH47" s="1283"/>
      <c r="BI47" s="1283"/>
      <c r="BJ47" s="1283"/>
      <c r="BK47" s="1283"/>
      <c r="BL47" s="1283"/>
      <c r="BM47" s="1283"/>
      <c r="BN47" s="1283"/>
      <c r="BO47" s="1283"/>
      <c r="BP47" s="1283"/>
      <c r="BQ47" s="1283"/>
      <c r="BR47" s="1283"/>
      <c r="BS47" s="1283"/>
      <c r="BT47" s="1283"/>
      <c r="BU47" s="1283"/>
      <c r="BV47" s="1283"/>
      <c r="BW47" s="1283"/>
      <c r="BX47" s="1283"/>
      <c r="BY47" s="1283"/>
      <c r="BZ47" s="1283"/>
      <c r="CA47" s="1283"/>
      <c r="CB47" s="1283"/>
      <c r="CC47" s="1283"/>
      <c r="CD47" s="1283"/>
      <c r="CE47" s="1283"/>
      <c r="CF47" s="1283"/>
      <c r="CG47" s="1283"/>
      <c r="CH47" s="1283"/>
      <c r="CI47" s="1283"/>
      <c r="CJ47" s="1283"/>
      <c r="CK47" s="1283"/>
      <c r="CL47" s="1283"/>
      <c r="CM47" s="1283"/>
      <c r="CN47" s="1283"/>
      <c r="CO47" s="1283"/>
      <c r="CP47" s="1283"/>
      <c r="CQ47" s="1283"/>
      <c r="CR47" s="1283"/>
      <c r="CS47" s="1283"/>
      <c r="CT47" s="1283"/>
      <c r="CU47" s="1283"/>
      <c r="CV47" s="1283"/>
      <c r="CW47" s="1283"/>
      <c r="CX47" s="1283"/>
      <c r="CY47" s="1283"/>
      <c r="CZ47" s="1283"/>
      <c r="DA47" s="1283"/>
      <c r="DB47" s="1283"/>
      <c r="DC47" s="1284"/>
    </row>
    <row r="48" spans="2:109" ht="13.2" x14ac:dyDescent="0.2">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ht="13.2" x14ac:dyDescent="0.2">
      <c r="B49" s="375"/>
      <c r="AN49" s="369" t="s">
        <v>617</v>
      </c>
    </row>
    <row r="50" spans="1:109" ht="13.2" x14ac:dyDescent="0.2">
      <c r="B50" s="375"/>
      <c r="G50" s="1285"/>
      <c r="H50" s="1285"/>
      <c r="I50" s="1285"/>
      <c r="J50" s="1285"/>
      <c r="K50" s="385"/>
      <c r="L50" s="385"/>
      <c r="M50" s="386"/>
      <c r="N50" s="386"/>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9" t="s">
        <v>567</v>
      </c>
      <c r="BQ50" s="1289"/>
      <c r="BR50" s="1289"/>
      <c r="BS50" s="1289"/>
      <c r="BT50" s="1289"/>
      <c r="BU50" s="1289"/>
      <c r="BV50" s="1289"/>
      <c r="BW50" s="1289"/>
      <c r="BX50" s="1289" t="s">
        <v>568</v>
      </c>
      <c r="BY50" s="1289"/>
      <c r="BZ50" s="1289"/>
      <c r="CA50" s="1289"/>
      <c r="CB50" s="1289"/>
      <c r="CC50" s="1289"/>
      <c r="CD50" s="1289"/>
      <c r="CE50" s="1289"/>
      <c r="CF50" s="1289" t="s">
        <v>569</v>
      </c>
      <c r="CG50" s="1289"/>
      <c r="CH50" s="1289"/>
      <c r="CI50" s="1289"/>
      <c r="CJ50" s="1289"/>
      <c r="CK50" s="1289"/>
      <c r="CL50" s="1289"/>
      <c r="CM50" s="1289"/>
      <c r="CN50" s="1289" t="s">
        <v>570</v>
      </c>
      <c r="CO50" s="1289"/>
      <c r="CP50" s="1289"/>
      <c r="CQ50" s="1289"/>
      <c r="CR50" s="1289"/>
      <c r="CS50" s="1289"/>
      <c r="CT50" s="1289"/>
      <c r="CU50" s="1289"/>
      <c r="CV50" s="1289" t="s">
        <v>571</v>
      </c>
      <c r="CW50" s="1289"/>
      <c r="CX50" s="1289"/>
      <c r="CY50" s="1289"/>
      <c r="CZ50" s="1289"/>
      <c r="DA50" s="1289"/>
      <c r="DB50" s="1289"/>
      <c r="DC50" s="1289"/>
    </row>
    <row r="51" spans="1:109" ht="13.5" customHeight="1" x14ac:dyDescent="0.2">
      <c r="B51" s="375"/>
      <c r="G51" s="1295"/>
      <c r="H51" s="1295"/>
      <c r="I51" s="1293"/>
      <c r="J51" s="1293"/>
      <c r="K51" s="1291"/>
      <c r="L51" s="1291"/>
      <c r="M51" s="1291"/>
      <c r="N51" s="1291"/>
      <c r="AM51" s="384"/>
      <c r="AN51" s="1292" t="s">
        <v>618</v>
      </c>
      <c r="AO51" s="1292"/>
      <c r="AP51" s="1292"/>
      <c r="AQ51" s="1292"/>
      <c r="AR51" s="1292"/>
      <c r="AS51" s="1292"/>
      <c r="AT51" s="1292"/>
      <c r="AU51" s="1292"/>
      <c r="AV51" s="1292"/>
      <c r="AW51" s="1292"/>
      <c r="AX51" s="1292"/>
      <c r="AY51" s="1292"/>
      <c r="AZ51" s="1292"/>
      <c r="BA51" s="1292"/>
      <c r="BB51" s="1292" t="s">
        <v>619</v>
      </c>
      <c r="BC51" s="1292"/>
      <c r="BD51" s="1292"/>
      <c r="BE51" s="1292"/>
      <c r="BF51" s="1292"/>
      <c r="BG51" s="1292"/>
      <c r="BH51" s="1292"/>
      <c r="BI51" s="1292"/>
      <c r="BJ51" s="1292"/>
      <c r="BK51" s="1292"/>
      <c r="BL51" s="1292"/>
      <c r="BM51" s="1292"/>
      <c r="BN51" s="1292"/>
      <c r="BO51" s="1292"/>
      <c r="BP51" s="1290">
        <v>131.30000000000001</v>
      </c>
      <c r="BQ51" s="1290"/>
      <c r="BR51" s="1290"/>
      <c r="BS51" s="1290"/>
      <c r="BT51" s="1290"/>
      <c r="BU51" s="1290"/>
      <c r="BV51" s="1290"/>
      <c r="BW51" s="1290"/>
      <c r="BX51" s="1290">
        <v>113.1</v>
      </c>
      <c r="BY51" s="1290"/>
      <c r="BZ51" s="1290"/>
      <c r="CA51" s="1290"/>
      <c r="CB51" s="1290"/>
      <c r="CC51" s="1290"/>
      <c r="CD51" s="1290"/>
      <c r="CE51" s="1290"/>
      <c r="CF51" s="1290">
        <v>97.5</v>
      </c>
      <c r="CG51" s="1290"/>
      <c r="CH51" s="1290"/>
      <c r="CI51" s="1290"/>
      <c r="CJ51" s="1290"/>
      <c r="CK51" s="1290"/>
      <c r="CL51" s="1290"/>
      <c r="CM51" s="1290"/>
      <c r="CN51" s="1290">
        <v>81.900000000000006</v>
      </c>
      <c r="CO51" s="1290"/>
      <c r="CP51" s="1290"/>
      <c r="CQ51" s="1290"/>
      <c r="CR51" s="1290"/>
      <c r="CS51" s="1290"/>
      <c r="CT51" s="1290"/>
      <c r="CU51" s="1290"/>
      <c r="CV51" s="1290">
        <v>77.2</v>
      </c>
      <c r="CW51" s="1290"/>
      <c r="CX51" s="1290"/>
      <c r="CY51" s="1290"/>
      <c r="CZ51" s="1290"/>
      <c r="DA51" s="1290"/>
      <c r="DB51" s="1290"/>
      <c r="DC51" s="1290"/>
    </row>
    <row r="52" spans="1:109" ht="13.2" x14ac:dyDescent="0.2">
      <c r="B52" s="375"/>
      <c r="G52" s="1295"/>
      <c r="H52" s="1295"/>
      <c r="I52" s="1293"/>
      <c r="J52" s="1293"/>
      <c r="K52" s="1291"/>
      <c r="L52" s="1291"/>
      <c r="M52" s="1291"/>
      <c r="N52" s="1291"/>
      <c r="AM52" s="384"/>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ht="13.2" x14ac:dyDescent="0.2">
      <c r="A53" s="383"/>
      <c r="B53" s="375"/>
      <c r="G53" s="1295"/>
      <c r="H53" s="1295"/>
      <c r="I53" s="1285"/>
      <c r="J53" s="1285"/>
      <c r="K53" s="1291"/>
      <c r="L53" s="1291"/>
      <c r="M53" s="1291"/>
      <c r="N53" s="1291"/>
      <c r="AM53" s="384"/>
      <c r="AN53" s="1292"/>
      <c r="AO53" s="1292"/>
      <c r="AP53" s="1292"/>
      <c r="AQ53" s="1292"/>
      <c r="AR53" s="1292"/>
      <c r="AS53" s="1292"/>
      <c r="AT53" s="1292"/>
      <c r="AU53" s="1292"/>
      <c r="AV53" s="1292"/>
      <c r="AW53" s="1292"/>
      <c r="AX53" s="1292"/>
      <c r="AY53" s="1292"/>
      <c r="AZ53" s="1292"/>
      <c r="BA53" s="1292"/>
      <c r="BB53" s="1292" t="s">
        <v>620</v>
      </c>
      <c r="BC53" s="1292"/>
      <c r="BD53" s="1292"/>
      <c r="BE53" s="1292"/>
      <c r="BF53" s="1292"/>
      <c r="BG53" s="1292"/>
      <c r="BH53" s="1292"/>
      <c r="BI53" s="1292"/>
      <c r="BJ53" s="1292"/>
      <c r="BK53" s="1292"/>
      <c r="BL53" s="1292"/>
      <c r="BM53" s="1292"/>
      <c r="BN53" s="1292"/>
      <c r="BO53" s="1292"/>
      <c r="BP53" s="1290">
        <v>58.9</v>
      </c>
      <c r="BQ53" s="1290"/>
      <c r="BR53" s="1290"/>
      <c r="BS53" s="1290"/>
      <c r="BT53" s="1290"/>
      <c r="BU53" s="1290"/>
      <c r="BV53" s="1290"/>
      <c r="BW53" s="1290"/>
      <c r="BX53" s="1290">
        <v>58.5</v>
      </c>
      <c r="BY53" s="1290"/>
      <c r="BZ53" s="1290"/>
      <c r="CA53" s="1290"/>
      <c r="CB53" s="1290"/>
      <c r="CC53" s="1290"/>
      <c r="CD53" s="1290"/>
      <c r="CE53" s="1290"/>
      <c r="CF53" s="1290">
        <v>60.2</v>
      </c>
      <c r="CG53" s="1290"/>
      <c r="CH53" s="1290"/>
      <c r="CI53" s="1290"/>
      <c r="CJ53" s="1290"/>
      <c r="CK53" s="1290"/>
      <c r="CL53" s="1290"/>
      <c r="CM53" s="1290"/>
      <c r="CN53" s="1290">
        <v>61</v>
      </c>
      <c r="CO53" s="1290"/>
      <c r="CP53" s="1290"/>
      <c r="CQ53" s="1290"/>
      <c r="CR53" s="1290"/>
      <c r="CS53" s="1290"/>
      <c r="CT53" s="1290"/>
      <c r="CU53" s="1290"/>
      <c r="CV53" s="1290">
        <v>62.2</v>
      </c>
      <c r="CW53" s="1290"/>
      <c r="CX53" s="1290"/>
      <c r="CY53" s="1290"/>
      <c r="CZ53" s="1290"/>
      <c r="DA53" s="1290"/>
      <c r="DB53" s="1290"/>
      <c r="DC53" s="1290"/>
    </row>
    <row r="54" spans="1:109" ht="13.2" x14ac:dyDescent="0.2">
      <c r="A54" s="383"/>
      <c r="B54" s="375"/>
      <c r="G54" s="1295"/>
      <c r="H54" s="1295"/>
      <c r="I54" s="1285"/>
      <c r="J54" s="1285"/>
      <c r="K54" s="1291"/>
      <c r="L54" s="1291"/>
      <c r="M54" s="1291"/>
      <c r="N54" s="1291"/>
      <c r="AM54" s="384"/>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ht="13.2" x14ac:dyDescent="0.2">
      <c r="A55" s="383"/>
      <c r="B55" s="375"/>
      <c r="G55" s="1285"/>
      <c r="H55" s="1285"/>
      <c r="I55" s="1285"/>
      <c r="J55" s="1285"/>
      <c r="K55" s="1291"/>
      <c r="L55" s="1291"/>
      <c r="M55" s="1291"/>
      <c r="N55" s="1291"/>
      <c r="AN55" s="1289" t="s">
        <v>621</v>
      </c>
      <c r="AO55" s="1289"/>
      <c r="AP55" s="1289"/>
      <c r="AQ55" s="1289"/>
      <c r="AR55" s="1289"/>
      <c r="AS55" s="1289"/>
      <c r="AT55" s="1289"/>
      <c r="AU55" s="1289"/>
      <c r="AV55" s="1289"/>
      <c r="AW55" s="1289"/>
      <c r="AX55" s="1289"/>
      <c r="AY55" s="1289"/>
      <c r="AZ55" s="1289"/>
      <c r="BA55" s="1289"/>
      <c r="BB55" s="1292" t="s">
        <v>619</v>
      </c>
      <c r="BC55" s="1292"/>
      <c r="BD55" s="1292"/>
      <c r="BE55" s="1292"/>
      <c r="BF55" s="1292"/>
      <c r="BG55" s="1292"/>
      <c r="BH55" s="1292"/>
      <c r="BI55" s="1292"/>
      <c r="BJ55" s="1292"/>
      <c r="BK55" s="1292"/>
      <c r="BL55" s="1292"/>
      <c r="BM55" s="1292"/>
      <c r="BN55" s="1292"/>
      <c r="BO55" s="1292"/>
      <c r="BP55" s="1290">
        <v>28.5</v>
      </c>
      <c r="BQ55" s="1290"/>
      <c r="BR55" s="1290"/>
      <c r="BS55" s="1290"/>
      <c r="BT55" s="1290"/>
      <c r="BU55" s="1290"/>
      <c r="BV55" s="1290"/>
      <c r="BW55" s="1290"/>
      <c r="BX55" s="1290">
        <v>20.5</v>
      </c>
      <c r="BY55" s="1290"/>
      <c r="BZ55" s="1290"/>
      <c r="CA55" s="1290"/>
      <c r="CB55" s="1290"/>
      <c r="CC55" s="1290"/>
      <c r="CD55" s="1290"/>
      <c r="CE55" s="1290"/>
      <c r="CF55" s="1290">
        <v>21.4</v>
      </c>
      <c r="CG55" s="1290"/>
      <c r="CH55" s="1290"/>
      <c r="CI55" s="1290"/>
      <c r="CJ55" s="1290"/>
      <c r="CK55" s="1290"/>
      <c r="CL55" s="1290"/>
      <c r="CM55" s="1290"/>
      <c r="CN55" s="1290">
        <v>13.7</v>
      </c>
      <c r="CO55" s="1290"/>
      <c r="CP55" s="1290"/>
      <c r="CQ55" s="1290"/>
      <c r="CR55" s="1290"/>
      <c r="CS55" s="1290"/>
      <c r="CT55" s="1290"/>
      <c r="CU55" s="1290"/>
      <c r="CV55" s="1290">
        <v>6.9</v>
      </c>
      <c r="CW55" s="1290"/>
      <c r="CX55" s="1290"/>
      <c r="CY55" s="1290"/>
      <c r="CZ55" s="1290"/>
      <c r="DA55" s="1290"/>
      <c r="DB55" s="1290"/>
      <c r="DC55" s="1290"/>
    </row>
    <row r="56" spans="1:109" ht="13.2" x14ac:dyDescent="0.2">
      <c r="A56" s="383"/>
      <c r="B56" s="375"/>
      <c r="G56" s="1285"/>
      <c r="H56" s="1285"/>
      <c r="I56" s="1285"/>
      <c r="J56" s="1285"/>
      <c r="K56" s="1291"/>
      <c r="L56" s="1291"/>
      <c r="M56" s="1291"/>
      <c r="N56" s="1291"/>
      <c r="AN56" s="1289"/>
      <c r="AO56" s="1289"/>
      <c r="AP56" s="1289"/>
      <c r="AQ56" s="1289"/>
      <c r="AR56" s="1289"/>
      <c r="AS56" s="1289"/>
      <c r="AT56" s="1289"/>
      <c r="AU56" s="1289"/>
      <c r="AV56" s="1289"/>
      <c r="AW56" s="1289"/>
      <c r="AX56" s="1289"/>
      <c r="AY56" s="1289"/>
      <c r="AZ56" s="1289"/>
      <c r="BA56" s="1289"/>
      <c r="BB56" s="1292"/>
      <c r="BC56" s="1292"/>
      <c r="BD56" s="1292"/>
      <c r="BE56" s="1292"/>
      <c r="BF56" s="1292"/>
      <c r="BG56" s="1292"/>
      <c r="BH56" s="1292"/>
      <c r="BI56" s="1292"/>
      <c r="BJ56" s="1292"/>
      <c r="BK56" s="1292"/>
      <c r="BL56" s="1292"/>
      <c r="BM56" s="1292"/>
      <c r="BN56" s="1292"/>
      <c r="BO56" s="1292"/>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383" customFormat="1" ht="13.2" x14ac:dyDescent="0.2">
      <c r="B57" s="387"/>
      <c r="G57" s="1285"/>
      <c r="H57" s="1285"/>
      <c r="I57" s="1294"/>
      <c r="J57" s="1294"/>
      <c r="K57" s="1291"/>
      <c r="L57" s="1291"/>
      <c r="M57" s="1291"/>
      <c r="N57" s="1291"/>
      <c r="AM57" s="369"/>
      <c r="AN57" s="1289"/>
      <c r="AO57" s="1289"/>
      <c r="AP57" s="1289"/>
      <c r="AQ57" s="1289"/>
      <c r="AR57" s="1289"/>
      <c r="AS57" s="1289"/>
      <c r="AT57" s="1289"/>
      <c r="AU57" s="1289"/>
      <c r="AV57" s="1289"/>
      <c r="AW57" s="1289"/>
      <c r="AX57" s="1289"/>
      <c r="AY57" s="1289"/>
      <c r="AZ57" s="1289"/>
      <c r="BA57" s="1289"/>
      <c r="BB57" s="1292" t="s">
        <v>620</v>
      </c>
      <c r="BC57" s="1292"/>
      <c r="BD57" s="1292"/>
      <c r="BE57" s="1292"/>
      <c r="BF57" s="1292"/>
      <c r="BG57" s="1292"/>
      <c r="BH57" s="1292"/>
      <c r="BI57" s="1292"/>
      <c r="BJ57" s="1292"/>
      <c r="BK57" s="1292"/>
      <c r="BL57" s="1292"/>
      <c r="BM57" s="1292"/>
      <c r="BN57" s="1292"/>
      <c r="BO57" s="1292"/>
      <c r="BP57" s="1290">
        <v>59.7</v>
      </c>
      <c r="BQ57" s="1290"/>
      <c r="BR57" s="1290"/>
      <c r="BS57" s="1290"/>
      <c r="BT57" s="1290"/>
      <c r="BU57" s="1290"/>
      <c r="BV57" s="1290"/>
      <c r="BW57" s="1290"/>
      <c r="BX57" s="1290">
        <v>60.3</v>
      </c>
      <c r="BY57" s="1290"/>
      <c r="BZ57" s="1290"/>
      <c r="CA57" s="1290"/>
      <c r="CB57" s="1290"/>
      <c r="CC57" s="1290"/>
      <c r="CD57" s="1290"/>
      <c r="CE57" s="1290"/>
      <c r="CF57" s="1290">
        <v>60.5</v>
      </c>
      <c r="CG57" s="1290"/>
      <c r="CH57" s="1290"/>
      <c r="CI57" s="1290"/>
      <c r="CJ57" s="1290"/>
      <c r="CK57" s="1290"/>
      <c r="CL57" s="1290"/>
      <c r="CM57" s="1290"/>
      <c r="CN57" s="1290">
        <v>62</v>
      </c>
      <c r="CO57" s="1290"/>
      <c r="CP57" s="1290"/>
      <c r="CQ57" s="1290"/>
      <c r="CR57" s="1290"/>
      <c r="CS57" s="1290"/>
      <c r="CT57" s="1290"/>
      <c r="CU57" s="1290"/>
      <c r="CV57" s="1290">
        <v>62.9</v>
      </c>
      <c r="CW57" s="1290"/>
      <c r="CX57" s="1290"/>
      <c r="CY57" s="1290"/>
      <c r="CZ57" s="1290"/>
      <c r="DA57" s="1290"/>
      <c r="DB57" s="1290"/>
      <c r="DC57" s="1290"/>
      <c r="DD57" s="388"/>
      <c r="DE57" s="387"/>
    </row>
    <row r="58" spans="1:109" s="383" customFormat="1" ht="13.2" x14ac:dyDescent="0.2">
      <c r="A58" s="369"/>
      <c r="B58" s="387"/>
      <c r="G58" s="1285"/>
      <c r="H58" s="1285"/>
      <c r="I58" s="1294"/>
      <c r="J58" s="1294"/>
      <c r="K58" s="1291"/>
      <c r="L58" s="1291"/>
      <c r="M58" s="1291"/>
      <c r="N58" s="1291"/>
      <c r="AM58" s="369"/>
      <c r="AN58" s="1289"/>
      <c r="AO58" s="1289"/>
      <c r="AP58" s="1289"/>
      <c r="AQ58" s="1289"/>
      <c r="AR58" s="1289"/>
      <c r="AS58" s="1289"/>
      <c r="AT58" s="1289"/>
      <c r="AU58" s="1289"/>
      <c r="AV58" s="1289"/>
      <c r="AW58" s="1289"/>
      <c r="AX58" s="1289"/>
      <c r="AY58" s="1289"/>
      <c r="AZ58" s="1289"/>
      <c r="BA58" s="1289"/>
      <c r="BB58" s="1292"/>
      <c r="BC58" s="1292"/>
      <c r="BD58" s="1292"/>
      <c r="BE58" s="1292"/>
      <c r="BF58" s="1292"/>
      <c r="BG58" s="1292"/>
      <c r="BH58" s="1292"/>
      <c r="BI58" s="1292"/>
      <c r="BJ58" s="1292"/>
      <c r="BK58" s="1292"/>
      <c r="BL58" s="1292"/>
      <c r="BM58" s="1292"/>
      <c r="BN58" s="1292"/>
      <c r="BO58" s="1292"/>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88"/>
      <c r="DE58" s="387"/>
    </row>
    <row r="59" spans="1:109" s="383" customFormat="1" ht="13.2" x14ac:dyDescent="0.2">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ht="13.2" x14ac:dyDescent="0.2">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ht="13.2" x14ac:dyDescent="0.2">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ht="13.2" x14ac:dyDescent="0.2">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6.2" x14ac:dyDescent="0.2">
      <c r="B63" s="394" t="s">
        <v>622</v>
      </c>
    </row>
    <row r="64" spans="1:109" ht="13.2" x14ac:dyDescent="0.2">
      <c r="B64" s="375"/>
      <c r="G64" s="382"/>
      <c r="I64" s="395"/>
      <c r="J64" s="395"/>
      <c r="K64" s="395"/>
      <c r="L64" s="395"/>
      <c r="M64" s="395"/>
      <c r="N64" s="396"/>
      <c r="AM64" s="382"/>
      <c r="AN64" s="382" t="s">
        <v>615</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ht="13.2" x14ac:dyDescent="0.2">
      <c r="B65" s="375"/>
      <c r="AN65" s="1276" t="s">
        <v>623</v>
      </c>
      <c r="AO65" s="1277"/>
      <c r="AP65" s="1277"/>
      <c r="AQ65" s="1277"/>
      <c r="AR65" s="1277"/>
      <c r="AS65" s="1277"/>
      <c r="AT65" s="1277"/>
      <c r="AU65" s="1277"/>
      <c r="AV65" s="1277"/>
      <c r="AW65" s="1277"/>
      <c r="AX65" s="1277"/>
      <c r="AY65" s="1277"/>
      <c r="AZ65" s="1277"/>
      <c r="BA65" s="1277"/>
      <c r="BB65" s="1277"/>
      <c r="BC65" s="1277"/>
      <c r="BD65" s="1277"/>
      <c r="BE65" s="1277"/>
      <c r="BF65" s="1277"/>
      <c r="BG65" s="1277"/>
      <c r="BH65" s="1277"/>
      <c r="BI65" s="1277"/>
      <c r="BJ65" s="1277"/>
      <c r="BK65" s="1277"/>
      <c r="BL65" s="1277"/>
      <c r="BM65" s="1277"/>
      <c r="BN65" s="1277"/>
      <c r="BO65" s="1277"/>
      <c r="BP65" s="1277"/>
      <c r="BQ65" s="1277"/>
      <c r="BR65" s="1277"/>
      <c r="BS65" s="1277"/>
      <c r="BT65" s="1277"/>
      <c r="BU65" s="1277"/>
      <c r="BV65" s="1277"/>
      <c r="BW65" s="1277"/>
      <c r="BX65" s="1277"/>
      <c r="BY65" s="1277"/>
      <c r="BZ65" s="1277"/>
      <c r="CA65" s="1277"/>
      <c r="CB65" s="1277"/>
      <c r="CC65" s="1277"/>
      <c r="CD65" s="1277"/>
      <c r="CE65" s="1277"/>
      <c r="CF65" s="1277"/>
      <c r="CG65" s="1277"/>
      <c r="CH65" s="1277"/>
      <c r="CI65" s="1277"/>
      <c r="CJ65" s="1277"/>
      <c r="CK65" s="1277"/>
      <c r="CL65" s="1277"/>
      <c r="CM65" s="1277"/>
      <c r="CN65" s="1277"/>
      <c r="CO65" s="1277"/>
      <c r="CP65" s="1277"/>
      <c r="CQ65" s="1277"/>
      <c r="CR65" s="1277"/>
      <c r="CS65" s="1277"/>
      <c r="CT65" s="1277"/>
      <c r="CU65" s="1277"/>
      <c r="CV65" s="1277"/>
      <c r="CW65" s="1277"/>
      <c r="CX65" s="1277"/>
      <c r="CY65" s="1277"/>
      <c r="CZ65" s="1277"/>
      <c r="DA65" s="1277"/>
      <c r="DB65" s="1277"/>
      <c r="DC65" s="1278"/>
    </row>
    <row r="66" spans="2:107" ht="13.2" x14ac:dyDescent="0.2">
      <c r="B66" s="375"/>
      <c r="AN66" s="1279"/>
      <c r="AO66" s="1280"/>
      <c r="AP66" s="1280"/>
      <c r="AQ66" s="1280"/>
      <c r="AR66" s="1280"/>
      <c r="AS66" s="1280"/>
      <c r="AT66" s="1280"/>
      <c r="AU66" s="1280"/>
      <c r="AV66" s="1280"/>
      <c r="AW66" s="1280"/>
      <c r="AX66" s="1280"/>
      <c r="AY66" s="1280"/>
      <c r="AZ66" s="1280"/>
      <c r="BA66" s="1280"/>
      <c r="BB66" s="1280"/>
      <c r="BC66" s="1280"/>
      <c r="BD66" s="1280"/>
      <c r="BE66" s="1280"/>
      <c r="BF66" s="1280"/>
      <c r="BG66" s="1280"/>
      <c r="BH66" s="1280"/>
      <c r="BI66" s="1280"/>
      <c r="BJ66" s="1280"/>
      <c r="BK66" s="1280"/>
      <c r="BL66" s="1280"/>
      <c r="BM66" s="1280"/>
      <c r="BN66" s="1280"/>
      <c r="BO66" s="1280"/>
      <c r="BP66" s="1280"/>
      <c r="BQ66" s="1280"/>
      <c r="BR66" s="1280"/>
      <c r="BS66" s="1280"/>
      <c r="BT66" s="1280"/>
      <c r="BU66" s="1280"/>
      <c r="BV66" s="1280"/>
      <c r="BW66" s="1280"/>
      <c r="BX66" s="1280"/>
      <c r="BY66" s="1280"/>
      <c r="BZ66" s="1280"/>
      <c r="CA66" s="1280"/>
      <c r="CB66" s="1280"/>
      <c r="CC66" s="1280"/>
      <c r="CD66" s="1280"/>
      <c r="CE66" s="1280"/>
      <c r="CF66" s="1280"/>
      <c r="CG66" s="1280"/>
      <c r="CH66" s="1280"/>
      <c r="CI66" s="1280"/>
      <c r="CJ66" s="1280"/>
      <c r="CK66" s="1280"/>
      <c r="CL66" s="1280"/>
      <c r="CM66" s="1280"/>
      <c r="CN66" s="1280"/>
      <c r="CO66" s="1280"/>
      <c r="CP66" s="1280"/>
      <c r="CQ66" s="1280"/>
      <c r="CR66" s="1280"/>
      <c r="CS66" s="1280"/>
      <c r="CT66" s="1280"/>
      <c r="CU66" s="1280"/>
      <c r="CV66" s="1280"/>
      <c r="CW66" s="1280"/>
      <c r="CX66" s="1280"/>
      <c r="CY66" s="1280"/>
      <c r="CZ66" s="1280"/>
      <c r="DA66" s="1280"/>
      <c r="DB66" s="1280"/>
      <c r="DC66" s="1281"/>
    </row>
    <row r="67" spans="2:107" ht="13.2" x14ac:dyDescent="0.2">
      <c r="B67" s="375"/>
      <c r="AN67" s="1279"/>
      <c r="AO67" s="1280"/>
      <c r="AP67" s="1280"/>
      <c r="AQ67" s="1280"/>
      <c r="AR67" s="1280"/>
      <c r="AS67" s="1280"/>
      <c r="AT67" s="1280"/>
      <c r="AU67" s="1280"/>
      <c r="AV67" s="1280"/>
      <c r="AW67" s="1280"/>
      <c r="AX67" s="1280"/>
      <c r="AY67" s="1280"/>
      <c r="AZ67" s="1280"/>
      <c r="BA67" s="1280"/>
      <c r="BB67" s="1280"/>
      <c r="BC67" s="1280"/>
      <c r="BD67" s="1280"/>
      <c r="BE67" s="1280"/>
      <c r="BF67" s="1280"/>
      <c r="BG67" s="1280"/>
      <c r="BH67" s="1280"/>
      <c r="BI67" s="1280"/>
      <c r="BJ67" s="1280"/>
      <c r="BK67" s="1280"/>
      <c r="BL67" s="1280"/>
      <c r="BM67" s="1280"/>
      <c r="BN67" s="1280"/>
      <c r="BO67" s="1280"/>
      <c r="BP67" s="1280"/>
      <c r="BQ67" s="1280"/>
      <c r="BR67" s="1280"/>
      <c r="BS67" s="1280"/>
      <c r="BT67" s="1280"/>
      <c r="BU67" s="1280"/>
      <c r="BV67" s="1280"/>
      <c r="BW67" s="1280"/>
      <c r="BX67" s="1280"/>
      <c r="BY67" s="1280"/>
      <c r="BZ67" s="1280"/>
      <c r="CA67" s="1280"/>
      <c r="CB67" s="1280"/>
      <c r="CC67" s="1280"/>
      <c r="CD67" s="1280"/>
      <c r="CE67" s="1280"/>
      <c r="CF67" s="1280"/>
      <c r="CG67" s="1280"/>
      <c r="CH67" s="1280"/>
      <c r="CI67" s="1280"/>
      <c r="CJ67" s="1280"/>
      <c r="CK67" s="1280"/>
      <c r="CL67" s="1280"/>
      <c r="CM67" s="1280"/>
      <c r="CN67" s="1280"/>
      <c r="CO67" s="1280"/>
      <c r="CP67" s="1280"/>
      <c r="CQ67" s="1280"/>
      <c r="CR67" s="1280"/>
      <c r="CS67" s="1280"/>
      <c r="CT67" s="1280"/>
      <c r="CU67" s="1280"/>
      <c r="CV67" s="1280"/>
      <c r="CW67" s="1280"/>
      <c r="CX67" s="1280"/>
      <c r="CY67" s="1280"/>
      <c r="CZ67" s="1280"/>
      <c r="DA67" s="1280"/>
      <c r="DB67" s="1280"/>
      <c r="DC67" s="1281"/>
    </row>
    <row r="68" spans="2:107" ht="13.2" x14ac:dyDescent="0.2">
      <c r="B68" s="375"/>
      <c r="AN68" s="1279"/>
      <c r="AO68" s="1280"/>
      <c r="AP68" s="1280"/>
      <c r="AQ68" s="1280"/>
      <c r="AR68" s="1280"/>
      <c r="AS68" s="1280"/>
      <c r="AT68" s="1280"/>
      <c r="AU68" s="1280"/>
      <c r="AV68" s="1280"/>
      <c r="AW68" s="1280"/>
      <c r="AX68" s="1280"/>
      <c r="AY68" s="1280"/>
      <c r="AZ68" s="1280"/>
      <c r="BA68" s="1280"/>
      <c r="BB68" s="1280"/>
      <c r="BC68" s="1280"/>
      <c r="BD68" s="1280"/>
      <c r="BE68" s="1280"/>
      <c r="BF68" s="1280"/>
      <c r="BG68" s="1280"/>
      <c r="BH68" s="1280"/>
      <c r="BI68" s="1280"/>
      <c r="BJ68" s="1280"/>
      <c r="BK68" s="1280"/>
      <c r="BL68" s="1280"/>
      <c r="BM68" s="1280"/>
      <c r="BN68" s="1280"/>
      <c r="BO68" s="1280"/>
      <c r="BP68" s="1280"/>
      <c r="BQ68" s="1280"/>
      <c r="BR68" s="1280"/>
      <c r="BS68" s="1280"/>
      <c r="BT68" s="1280"/>
      <c r="BU68" s="1280"/>
      <c r="BV68" s="1280"/>
      <c r="BW68" s="1280"/>
      <c r="BX68" s="1280"/>
      <c r="BY68" s="1280"/>
      <c r="BZ68" s="1280"/>
      <c r="CA68" s="1280"/>
      <c r="CB68" s="1280"/>
      <c r="CC68" s="1280"/>
      <c r="CD68" s="1280"/>
      <c r="CE68" s="1280"/>
      <c r="CF68" s="1280"/>
      <c r="CG68" s="1280"/>
      <c r="CH68" s="1280"/>
      <c r="CI68" s="1280"/>
      <c r="CJ68" s="1280"/>
      <c r="CK68" s="1280"/>
      <c r="CL68" s="1280"/>
      <c r="CM68" s="1280"/>
      <c r="CN68" s="1280"/>
      <c r="CO68" s="1280"/>
      <c r="CP68" s="1280"/>
      <c r="CQ68" s="1280"/>
      <c r="CR68" s="1280"/>
      <c r="CS68" s="1280"/>
      <c r="CT68" s="1280"/>
      <c r="CU68" s="1280"/>
      <c r="CV68" s="1280"/>
      <c r="CW68" s="1280"/>
      <c r="CX68" s="1280"/>
      <c r="CY68" s="1280"/>
      <c r="CZ68" s="1280"/>
      <c r="DA68" s="1280"/>
      <c r="DB68" s="1280"/>
      <c r="DC68" s="1281"/>
    </row>
    <row r="69" spans="2:107" ht="13.2" x14ac:dyDescent="0.2">
      <c r="B69" s="375"/>
      <c r="AN69" s="1282"/>
      <c r="AO69" s="1283"/>
      <c r="AP69" s="1283"/>
      <c r="AQ69" s="1283"/>
      <c r="AR69" s="1283"/>
      <c r="AS69" s="1283"/>
      <c r="AT69" s="1283"/>
      <c r="AU69" s="1283"/>
      <c r="AV69" s="1283"/>
      <c r="AW69" s="1283"/>
      <c r="AX69" s="1283"/>
      <c r="AY69" s="1283"/>
      <c r="AZ69" s="1283"/>
      <c r="BA69" s="1283"/>
      <c r="BB69" s="1283"/>
      <c r="BC69" s="1283"/>
      <c r="BD69" s="1283"/>
      <c r="BE69" s="1283"/>
      <c r="BF69" s="1283"/>
      <c r="BG69" s="1283"/>
      <c r="BH69" s="1283"/>
      <c r="BI69" s="1283"/>
      <c r="BJ69" s="1283"/>
      <c r="BK69" s="1283"/>
      <c r="BL69" s="1283"/>
      <c r="BM69" s="1283"/>
      <c r="BN69" s="1283"/>
      <c r="BO69" s="1283"/>
      <c r="BP69" s="1283"/>
      <c r="BQ69" s="1283"/>
      <c r="BR69" s="1283"/>
      <c r="BS69" s="1283"/>
      <c r="BT69" s="1283"/>
      <c r="BU69" s="1283"/>
      <c r="BV69" s="1283"/>
      <c r="BW69" s="1283"/>
      <c r="BX69" s="1283"/>
      <c r="BY69" s="1283"/>
      <c r="BZ69" s="1283"/>
      <c r="CA69" s="1283"/>
      <c r="CB69" s="1283"/>
      <c r="CC69" s="1283"/>
      <c r="CD69" s="1283"/>
      <c r="CE69" s="1283"/>
      <c r="CF69" s="1283"/>
      <c r="CG69" s="1283"/>
      <c r="CH69" s="1283"/>
      <c r="CI69" s="1283"/>
      <c r="CJ69" s="1283"/>
      <c r="CK69" s="1283"/>
      <c r="CL69" s="1283"/>
      <c r="CM69" s="1283"/>
      <c r="CN69" s="1283"/>
      <c r="CO69" s="1283"/>
      <c r="CP69" s="1283"/>
      <c r="CQ69" s="1283"/>
      <c r="CR69" s="1283"/>
      <c r="CS69" s="1283"/>
      <c r="CT69" s="1283"/>
      <c r="CU69" s="1283"/>
      <c r="CV69" s="1283"/>
      <c r="CW69" s="1283"/>
      <c r="CX69" s="1283"/>
      <c r="CY69" s="1283"/>
      <c r="CZ69" s="1283"/>
      <c r="DA69" s="1283"/>
      <c r="DB69" s="1283"/>
      <c r="DC69" s="1284"/>
    </row>
    <row r="70" spans="2:107" ht="13.2" x14ac:dyDescent="0.2">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ht="13.2" x14ac:dyDescent="0.2">
      <c r="B71" s="375"/>
      <c r="G71" s="400"/>
      <c r="I71" s="401"/>
      <c r="J71" s="398"/>
      <c r="K71" s="398"/>
      <c r="L71" s="399"/>
      <c r="M71" s="398"/>
      <c r="N71" s="399"/>
      <c r="AM71" s="400"/>
      <c r="AN71" s="369" t="s">
        <v>617</v>
      </c>
    </row>
    <row r="72" spans="2:107" ht="13.2" x14ac:dyDescent="0.2">
      <c r="B72" s="375"/>
      <c r="G72" s="1285"/>
      <c r="H72" s="1285"/>
      <c r="I72" s="1285"/>
      <c r="J72" s="1285"/>
      <c r="K72" s="385"/>
      <c r="L72" s="385"/>
      <c r="M72" s="386"/>
      <c r="N72" s="386"/>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9" t="s">
        <v>567</v>
      </c>
      <c r="BQ72" s="1289"/>
      <c r="BR72" s="1289"/>
      <c r="BS72" s="1289"/>
      <c r="BT72" s="1289"/>
      <c r="BU72" s="1289"/>
      <c r="BV72" s="1289"/>
      <c r="BW72" s="1289"/>
      <c r="BX72" s="1289" t="s">
        <v>568</v>
      </c>
      <c r="BY72" s="1289"/>
      <c r="BZ72" s="1289"/>
      <c r="CA72" s="1289"/>
      <c r="CB72" s="1289"/>
      <c r="CC72" s="1289"/>
      <c r="CD72" s="1289"/>
      <c r="CE72" s="1289"/>
      <c r="CF72" s="1289" t="s">
        <v>569</v>
      </c>
      <c r="CG72" s="1289"/>
      <c r="CH72" s="1289"/>
      <c r="CI72" s="1289"/>
      <c r="CJ72" s="1289"/>
      <c r="CK72" s="1289"/>
      <c r="CL72" s="1289"/>
      <c r="CM72" s="1289"/>
      <c r="CN72" s="1289" t="s">
        <v>570</v>
      </c>
      <c r="CO72" s="1289"/>
      <c r="CP72" s="1289"/>
      <c r="CQ72" s="1289"/>
      <c r="CR72" s="1289"/>
      <c r="CS72" s="1289"/>
      <c r="CT72" s="1289"/>
      <c r="CU72" s="1289"/>
      <c r="CV72" s="1289" t="s">
        <v>571</v>
      </c>
      <c r="CW72" s="1289"/>
      <c r="CX72" s="1289"/>
      <c r="CY72" s="1289"/>
      <c r="CZ72" s="1289"/>
      <c r="DA72" s="1289"/>
      <c r="DB72" s="1289"/>
      <c r="DC72" s="1289"/>
    </row>
    <row r="73" spans="2:107" ht="13.2" x14ac:dyDescent="0.2">
      <c r="B73" s="375"/>
      <c r="G73" s="1295"/>
      <c r="H73" s="1295"/>
      <c r="I73" s="1295"/>
      <c r="J73" s="1295"/>
      <c r="K73" s="1296"/>
      <c r="L73" s="1296"/>
      <c r="M73" s="1296"/>
      <c r="N73" s="1296"/>
      <c r="AM73" s="384"/>
      <c r="AN73" s="1292" t="s">
        <v>618</v>
      </c>
      <c r="AO73" s="1292"/>
      <c r="AP73" s="1292"/>
      <c r="AQ73" s="1292"/>
      <c r="AR73" s="1292"/>
      <c r="AS73" s="1292"/>
      <c r="AT73" s="1292"/>
      <c r="AU73" s="1292"/>
      <c r="AV73" s="1292"/>
      <c r="AW73" s="1292"/>
      <c r="AX73" s="1292"/>
      <c r="AY73" s="1292"/>
      <c r="AZ73" s="1292"/>
      <c r="BA73" s="1292"/>
      <c r="BB73" s="1292" t="s">
        <v>619</v>
      </c>
      <c r="BC73" s="1292"/>
      <c r="BD73" s="1292"/>
      <c r="BE73" s="1292"/>
      <c r="BF73" s="1292"/>
      <c r="BG73" s="1292"/>
      <c r="BH73" s="1292"/>
      <c r="BI73" s="1292"/>
      <c r="BJ73" s="1292"/>
      <c r="BK73" s="1292"/>
      <c r="BL73" s="1292"/>
      <c r="BM73" s="1292"/>
      <c r="BN73" s="1292"/>
      <c r="BO73" s="1292"/>
      <c r="BP73" s="1290">
        <v>131.30000000000001</v>
      </c>
      <c r="BQ73" s="1290"/>
      <c r="BR73" s="1290"/>
      <c r="BS73" s="1290"/>
      <c r="BT73" s="1290"/>
      <c r="BU73" s="1290"/>
      <c r="BV73" s="1290"/>
      <c r="BW73" s="1290"/>
      <c r="BX73" s="1290">
        <v>113.1</v>
      </c>
      <c r="BY73" s="1290"/>
      <c r="BZ73" s="1290"/>
      <c r="CA73" s="1290"/>
      <c r="CB73" s="1290"/>
      <c r="CC73" s="1290"/>
      <c r="CD73" s="1290"/>
      <c r="CE73" s="1290"/>
      <c r="CF73" s="1290">
        <v>97.5</v>
      </c>
      <c r="CG73" s="1290"/>
      <c r="CH73" s="1290"/>
      <c r="CI73" s="1290"/>
      <c r="CJ73" s="1290"/>
      <c r="CK73" s="1290"/>
      <c r="CL73" s="1290"/>
      <c r="CM73" s="1290"/>
      <c r="CN73" s="1290">
        <v>81.900000000000006</v>
      </c>
      <c r="CO73" s="1290"/>
      <c r="CP73" s="1290"/>
      <c r="CQ73" s="1290"/>
      <c r="CR73" s="1290"/>
      <c r="CS73" s="1290"/>
      <c r="CT73" s="1290"/>
      <c r="CU73" s="1290"/>
      <c r="CV73" s="1290">
        <v>77.2</v>
      </c>
      <c r="CW73" s="1290"/>
      <c r="CX73" s="1290"/>
      <c r="CY73" s="1290"/>
      <c r="CZ73" s="1290"/>
      <c r="DA73" s="1290"/>
      <c r="DB73" s="1290"/>
      <c r="DC73" s="1290"/>
    </row>
    <row r="74" spans="2:107" ht="13.2" x14ac:dyDescent="0.2">
      <c r="B74" s="375"/>
      <c r="G74" s="1295"/>
      <c r="H74" s="1295"/>
      <c r="I74" s="1295"/>
      <c r="J74" s="1295"/>
      <c r="K74" s="1296"/>
      <c r="L74" s="1296"/>
      <c r="M74" s="1296"/>
      <c r="N74" s="1296"/>
      <c r="AM74" s="384"/>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ht="13.2" x14ac:dyDescent="0.2">
      <c r="B75" s="375"/>
      <c r="G75" s="1295"/>
      <c r="H75" s="1295"/>
      <c r="I75" s="1285"/>
      <c r="J75" s="1285"/>
      <c r="K75" s="1291"/>
      <c r="L75" s="1291"/>
      <c r="M75" s="1291"/>
      <c r="N75" s="1291"/>
      <c r="AM75" s="384"/>
      <c r="AN75" s="1292"/>
      <c r="AO75" s="1292"/>
      <c r="AP75" s="1292"/>
      <c r="AQ75" s="1292"/>
      <c r="AR75" s="1292"/>
      <c r="AS75" s="1292"/>
      <c r="AT75" s="1292"/>
      <c r="AU75" s="1292"/>
      <c r="AV75" s="1292"/>
      <c r="AW75" s="1292"/>
      <c r="AX75" s="1292"/>
      <c r="AY75" s="1292"/>
      <c r="AZ75" s="1292"/>
      <c r="BA75" s="1292"/>
      <c r="BB75" s="1292" t="s">
        <v>624</v>
      </c>
      <c r="BC75" s="1292"/>
      <c r="BD75" s="1292"/>
      <c r="BE75" s="1292"/>
      <c r="BF75" s="1292"/>
      <c r="BG75" s="1292"/>
      <c r="BH75" s="1292"/>
      <c r="BI75" s="1292"/>
      <c r="BJ75" s="1292"/>
      <c r="BK75" s="1292"/>
      <c r="BL75" s="1292"/>
      <c r="BM75" s="1292"/>
      <c r="BN75" s="1292"/>
      <c r="BO75" s="1292"/>
      <c r="BP75" s="1290">
        <v>15.3</v>
      </c>
      <c r="BQ75" s="1290"/>
      <c r="BR75" s="1290"/>
      <c r="BS75" s="1290"/>
      <c r="BT75" s="1290"/>
      <c r="BU75" s="1290"/>
      <c r="BV75" s="1290"/>
      <c r="BW75" s="1290"/>
      <c r="BX75" s="1290">
        <v>15.3</v>
      </c>
      <c r="BY75" s="1290"/>
      <c r="BZ75" s="1290"/>
      <c r="CA75" s="1290"/>
      <c r="CB75" s="1290"/>
      <c r="CC75" s="1290"/>
      <c r="CD75" s="1290"/>
      <c r="CE75" s="1290"/>
      <c r="CF75" s="1290">
        <v>15.5</v>
      </c>
      <c r="CG75" s="1290"/>
      <c r="CH75" s="1290"/>
      <c r="CI75" s="1290"/>
      <c r="CJ75" s="1290"/>
      <c r="CK75" s="1290"/>
      <c r="CL75" s="1290"/>
      <c r="CM75" s="1290"/>
      <c r="CN75" s="1290">
        <v>15.3</v>
      </c>
      <c r="CO75" s="1290"/>
      <c r="CP75" s="1290"/>
      <c r="CQ75" s="1290"/>
      <c r="CR75" s="1290"/>
      <c r="CS75" s="1290"/>
      <c r="CT75" s="1290"/>
      <c r="CU75" s="1290"/>
      <c r="CV75" s="1290">
        <v>14.8</v>
      </c>
      <c r="CW75" s="1290"/>
      <c r="CX75" s="1290"/>
      <c r="CY75" s="1290"/>
      <c r="CZ75" s="1290"/>
      <c r="DA75" s="1290"/>
      <c r="DB75" s="1290"/>
      <c r="DC75" s="1290"/>
    </row>
    <row r="76" spans="2:107" ht="13.2" x14ac:dyDescent="0.2">
      <c r="B76" s="375"/>
      <c r="G76" s="1295"/>
      <c r="H76" s="1295"/>
      <c r="I76" s="1285"/>
      <c r="J76" s="1285"/>
      <c r="K76" s="1291"/>
      <c r="L76" s="1291"/>
      <c r="M76" s="1291"/>
      <c r="N76" s="1291"/>
      <c r="AM76" s="384"/>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ht="13.2" x14ac:dyDescent="0.2">
      <c r="B77" s="375"/>
      <c r="G77" s="1285"/>
      <c r="H77" s="1285"/>
      <c r="I77" s="1285"/>
      <c r="J77" s="1285"/>
      <c r="K77" s="1296"/>
      <c r="L77" s="1296"/>
      <c r="M77" s="1296"/>
      <c r="N77" s="1296"/>
      <c r="AN77" s="1289" t="s">
        <v>621</v>
      </c>
      <c r="AO77" s="1289"/>
      <c r="AP77" s="1289"/>
      <c r="AQ77" s="1289"/>
      <c r="AR77" s="1289"/>
      <c r="AS77" s="1289"/>
      <c r="AT77" s="1289"/>
      <c r="AU77" s="1289"/>
      <c r="AV77" s="1289"/>
      <c r="AW77" s="1289"/>
      <c r="AX77" s="1289"/>
      <c r="AY77" s="1289"/>
      <c r="AZ77" s="1289"/>
      <c r="BA77" s="1289"/>
      <c r="BB77" s="1292" t="s">
        <v>619</v>
      </c>
      <c r="BC77" s="1292"/>
      <c r="BD77" s="1292"/>
      <c r="BE77" s="1292"/>
      <c r="BF77" s="1292"/>
      <c r="BG77" s="1292"/>
      <c r="BH77" s="1292"/>
      <c r="BI77" s="1292"/>
      <c r="BJ77" s="1292"/>
      <c r="BK77" s="1292"/>
      <c r="BL77" s="1292"/>
      <c r="BM77" s="1292"/>
      <c r="BN77" s="1292"/>
      <c r="BO77" s="1292"/>
      <c r="BP77" s="1290">
        <v>28.5</v>
      </c>
      <c r="BQ77" s="1290"/>
      <c r="BR77" s="1290"/>
      <c r="BS77" s="1290"/>
      <c r="BT77" s="1290"/>
      <c r="BU77" s="1290"/>
      <c r="BV77" s="1290"/>
      <c r="BW77" s="1290"/>
      <c r="BX77" s="1290">
        <v>20.5</v>
      </c>
      <c r="BY77" s="1290"/>
      <c r="BZ77" s="1290"/>
      <c r="CA77" s="1290"/>
      <c r="CB77" s="1290"/>
      <c r="CC77" s="1290"/>
      <c r="CD77" s="1290"/>
      <c r="CE77" s="1290"/>
      <c r="CF77" s="1290">
        <v>21.4</v>
      </c>
      <c r="CG77" s="1290"/>
      <c r="CH77" s="1290"/>
      <c r="CI77" s="1290"/>
      <c r="CJ77" s="1290"/>
      <c r="CK77" s="1290"/>
      <c r="CL77" s="1290"/>
      <c r="CM77" s="1290"/>
      <c r="CN77" s="1290">
        <v>13.7</v>
      </c>
      <c r="CO77" s="1290"/>
      <c r="CP77" s="1290"/>
      <c r="CQ77" s="1290"/>
      <c r="CR77" s="1290"/>
      <c r="CS77" s="1290"/>
      <c r="CT77" s="1290"/>
      <c r="CU77" s="1290"/>
      <c r="CV77" s="1290">
        <v>6.9</v>
      </c>
      <c r="CW77" s="1290"/>
      <c r="CX77" s="1290"/>
      <c r="CY77" s="1290"/>
      <c r="CZ77" s="1290"/>
      <c r="DA77" s="1290"/>
      <c r="DB77" s="1290"/>
      <c r="DC77" s="1290"/>
    </row>
    <row r="78" spans="2:107" ht="13.2" x14ac:dyDescent="0.2">
      <c r="B78" s="375"/>
      <c r="G78" s="1285"/>
      <c r="H78" s="1285"/>
      <c r="I78" s="1285"/>
      <c r="J78" s="1285"/>
      <c r="K78" s="1296"/>
      <c r="L78" s="1296"/>
      <c r="M78" s="1296"/>
      <c r="N78" s="1296"/>
      <c r="AN78" s="1289"/>
      <c r="AO78" s="1289"/>
      <c r="AP78" s="1289"/>
      <c r="AQ78" s="1289"/>
      <c r="AR78" s="1289"/>
      <c r="AS78" s="1289"/>
      <c r="AT78" s="1289"/>
      <c r="AU78" s="1289"/>
      <c r="AV78" s="1289"/>
      <c r="AW78" s="1289"/>
      <c r="AX78" s="1289"/>
      <c r="AY78" s="1289"/>
      <c r="AZ78" s="1289"/>
      <c r="BA78" s="1289"/>
      <c r="BB78" s="1292"/>
      <c r="BC78" s="1292"/>
      <c r="BD78" s="1292"/>
      <c r="BE78" s="1292"/>
      <c r="BF78" s="1292"/>
      <c r="BG78" s="1292"/>
      <c r="BH78" s="1292"/>
      <c r="BI78" s="1292"/>
      <c r="BJ78" s="1292"/>
      <c r="BK78" s="1292"/>
      <c r="BL78" s="1292"/>
      <c r="BM78" s="1292"/>
      <c r="BN78" s="1292"/>
      <c r="BO78" s="1292"/>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ht="13.2" x14ac:dyDescent="0.2">
      <c r="B79" s="375"/>
      <c r="G79" s="1285"/>
      <c r="H79" s="1285"/>
      <c r="I79" s="1294"/>
      <c r="J79" s="1294"/>
      <c r="K79" s="1297"/>
      <c r="L79" s="1297"/>
      <c r="M79" s="1297"/>
      <c r="N79" s="1297"/>
      <c r="AN79" s="1289"/>
      <c r="AO79" s="1289"/>
      <c r="AP79" s="1289"/>
      <c r="AQ79" s="1289"/>
      <c r="AR79" s="1289"/>
      <c r="AS79" s="1289"/>
      <c r="AT79" s="1289"/>
      <c r="AU79" s="1289"/>
      <c r="AV79" s="1289"/>
      <c r="AW79" s="1289"/>
      <c r="AX79" s="1289"/>
      <c r="AY79" s="1289"/>
      <c r="AZ79" s="1289"/>
      <c r="BA79" s="1289"/>
      <c r="BB79" s="1292" t="s">
        <v>624</v>
      </c>
      <c r="BC79" s="1292"/>
      <c r="BD79" s="1292"/>
      <c r="BE79" s="1292"/>
      <c r="BF79" s="1292"/>
      <c r="BG79" s="1292"/>
      <c r="BH79" s="1292"/>
      <c r="BI79" s="1292"/>
      <c r="BJ79" s="1292"/>
      <c r="BK79" s="1292"/>
      <c r="BL79" s="1292"/>
      <c r="BM79" s="1292"/>
      <c r="BN79" s="1292"/>
      <c r="BO79" s="1292"/>
      <c r="BP79" s="1290">
        <v>8</v>
      </c>
      <c r="BQ79" s="1290"/>
      <c r="BR79" s="1290"/>
      <c r="BS79" s="1290"/>
      <c r="BT79" s="1290"/>
      <c r="BU79" s="1290"/>
      <c r="BV79" s="1290"/>
      <c r="BW79" s="1290"/>
      <c r="BX79" s="1290">
        <v>7.9</v>
      </c>
      <c r="BY79" s="1290"/>
      <c r="BZ79" s="1290"/>
      <c r="CA79" s="1290"/>
      <c r="CB79" s="1290"/>
      <c r="CC79" s="1290"/>
      <c r="CD79" s="1290"/>
      <c r="CE79" s="1290"/>
      <c r="CF79" s="1290">
        <v>7.7</v>
      </c>
      <c r="CG79" s="1290"/>
      <c r="CH79" s="1290"/>
      <c r="CI79" s="1290"/>
      <c r="CJ79" s="1290"/>
      <c r="CK79" s="1290"/>
      <c r="CL79" s="1290"/>
      <c r="CM79" s="1290"/>
      <c r="CN79" s="1290">
        <v>7.9</v>
      </c>
      <c r="CO79" s="1290"/>
      <c r="CP79" s="1290"/>
      <c r="CQ79" s="1290"/>
      <c r="CR79" s="1290"/>
      <c r="CS79" s="1290"/>
      <c r="CT79" s="1290"/>
      <c r="CU79" s="1290"/>
      <c r="CV79" s="1290">
        <v>8</v>
      </c>
      <c r="CW79" s="1290"/>
      <c r="CX79" s="1290"/>
      <c r="CY79" s="1290"/>
      <c r="CZ79" s="1290"/>
      <c r="DA79" s="1290"/>
      <c r="DB79" s="1290"/>
      <c r="DC79" s="1290"/>
    </row>
    <row r="80" spans="2:107" ht="13.2" x14ac:dyDescent="0.2">
      <c r="B80" s="375"/>
      <c r="G80" s="1285"/>
      <c r="H80" s="1285"/>
      <c r="I80" s="1294"/>
      <c r="J80" s="1294"/>
      <c r="K80" s="1297"/>
      <c r="L80" s="1297"/>
      <c r="M80" s="1297"/>
      <c r="N80" s="1297"/>
      <c r="AN80" s="1289"/>
      <c r="AO80" s="1289"/>
      <c r="AP80" s="1289"/>
      <c r="AQ80" s="1289"/>
      <c r="AR80" s="1289"/>
      <c r="AS80" s="1289"/>
      <c r="AT80" s="1289"/>
      <c r="AU80" s="1289"/>
      <c r="AV80" s="1289"/>
      <c r="AW80" s="1289"/>
      <c r="AX80" s="1289"/>
      <c r="AY80" s="1289"/>
      <c r="AZ80" s="1289"/>
      <c r="BA80" s="1289"/>
      <c r="BB80" s="1292"/>
      <c r="BC80" s="1292"/>
      <c r="BD80" s="1292"/>
      <c r="BE80" s="1292"/>
      <c r="BF80" s="1292"/>
      <c r="BG80" s="1292"/>
      <c r="BH80" s="1292"/>
      <c r="BI80" s="1292"/>
      <c r="BJ80" s="1292"/>
      <c r="BK80" s="1292"/>
      <c r="BL80" s="1292"/>
      <c r="BM80" s="1292"/>
      <c r="BN80" s="1292"/>
      <c r="BO80" s="1292"/>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ht="13.2" x14ac:dyDescent="0.2">
      <c r="B81" s="375"/>
    </row>
    <row r="82" spans="2:109" ht="16.2" x14ac:dyDescent="0.2">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ht="13.2" x14ac:dyDescent="0.2">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ht="13.2" x14ac:dyDescent="0.2">
      <c r="DD84" s="369"/>
      <c r="DE84" s="369"/>
    </row>
    <row r="85" spans="2:109" ht="13.2" x14ac:dyDescent="0.2">
      <c r="DD85" s="369"/>
      <c r="DE85" s="369"/>
    </row>
  </sheetData>
  <sheetProtection algorithmName="SHA-512" hashValue="jsgpXju0tmkeLm39kjk1kmz56bnjpR9X72OMzGAC8EbiBrLFtGwE/o3vipONfIqkOQoOnhh7H7GICz8L0ydKlg==" saltValue="qAsce3jtalIhty3O3z+fv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498B2D-787B-475C-A740-D06EB56D7BD8}">
  <sheetPr>
    <pageSetUpPr fitToPage="1"/>
  </sheetPr>
  <dimension ref="A1:DR125"/>
  <sheetViews>
    <sheetView showGridLines="0" zoomScale="80" zoomScaleNormal="80" zoomScaleSheetLayoutView="70" workbookViewId="0"/>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1:34"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13.2" x14ac:dyDescent="0.2">
      <c r="S2" s="262"/>
      <c r="AH2" s="262"/>
    </row>
    <row r="3" spans="1: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ht="13.2" x14ac:dyDescent="0.2"/>
    <row r="5" spans="1:34" ht="13.2" x14ac:dyDescent="0.2"/>
    <row r="6" spans="1:34" ht="13.2" x14ac:dyDescent="0.2"/>
    <row r="7" spans="1:34" ht="13.2" x14ac:dyDescent="0.2"/>
    <row r="8" spans="1:34" ht="13.2" x14ac:dyDescent="0.2"/>
    <row r="9" spans="1:34" ht="13.2" x14ac:dyDescent="0.2">
      <c r="AH9" s="26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514</v>
      </c>
    </row>
  </sheetData>
  <sheetProtection algorithmName="SHA-512" hashValue="QYTQRvIY5DmPrgoMrBEoI8HwHM5RA18v0fQbd6xuzMMmbzVXBrAtU3mwJQ+TsEY36iBqIW/ZdD7mJWdAnMG4HQ==" saltValue="OUo5P/VVc7mjF4QTAjT40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35F01-90E7-4DE5-A9CB-BF9DCDDD70BC}">
  <sheetPr>
    <pageSetUpPr fitToPage="1"/>
  </sheetPr>
  <dimension ref="A1:DR125"/>
  <sheetViews>
    <sheetView showGridLines="0" zoomScale="80" zoomScaleNormal="80" zoomScaleSheetLayoutView="55" workbookViewId="0"/>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2:34"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ht="13.2" x14ac:dyDescent="0.2">
      <c r="S2" s="262"/>
      <c r="AH2" s="262"/>
    </row>
    <row r="3" spans="2: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ht="13.2" x14ac:dyDescent="0.2"/>
    <row r="5" spans="2:34" ht="13.2" x14ac:dyDescent="0.2"/>
    <row r="6" spans="2:34" ht="13.2" x14ac:dyDescent="0.2"/>
    <row r="7" spans="2:34" ht="13.2" x14ac:dyDescent="0.2"/>
    <row r="8" spans="2:34" ht="13.2" x14ac:dyDescent="0.2"/>
    <row r="9" spans="2:34" ht="13.2" x14ac:dyDescent="0.2">
      <c r="AH9" s="26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c r="AG59" s="262"/>
      <c r="AH59" s="262"/>
    </row>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514</v>
      </c>
    </row>
  </sheetData>
  <sheetProtection algorithmName="SHA-512" hashValue="6Y9sfNk1W1CCdXqVXFhW6NpoNB319LYbkUaXU8qPr2hGMC4Cw9xIJUuswAu0Dk26YxnB+iAwYWg0UvZWRlMYaQ==" saltValue="nGrBuzsCQaUn41nKbShSr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564</v>
      </c>
      <c r="G2" s="148"/>
      <c r="H2" s="149"/>
    </row>
    <row r="3" spans="1:8" x14ac:dyDescent="0.2">
      <c r="A3" s="145" t="s">
        <v>557</v>
      </c>
      <c r="B3" s="150"/>
      <c r="C3" s="151"/>
      <c r="D3" s="152">
        <v>114052</v>
      </c>
      <c r="E3" s="153"/>
      <c r="F3" s="154">
        <v>67343</v>
      </c>
      <c r="G3" s="155"/>
      <c r="H3" s="156"/>
    </row>
    <row r="4" spans="1:8" x14ac:dyDescent="0.2">
      <c r="A4" s="157"/>
      <c r="B4" s="158"/>
      <c r="C4" s="159"/>
      <c r="D4" s="160">
        <v>28220</v>
      </c>
      <c r="E4" s="161"/>
      <c r="F4" s="162">
        <v>32865</v>
      </c>
      <c r="G4" s="163"/>
      <c r="H4" s="164"/>
    </row>
    <row r="5" spans="1:8" x14ac:dyDescent="0.2">
      <c r="A5" s="145" t="s">
        <v>559</v>
      </c>
      <c r="B5" s="150"/>
      <c r="C5" s="151"/>
      <c r="D5" s="152">
        <v>69496</v>
      </c>
      <c r="E5" s="153"/>
      <c r="F5" s="154">
        <v>73475</v>
      </c>
      <c r="G5" s="155"/>
      <c r="H5" s="156"/>
    </row>
    <row r="6" spans="1:8" x14ac:dyDescent="0.2">
      <c r="A6" s="157"/>
      <c r="B6" s="158"/>
      <c r="C6" s="159"/>
      <c r="D6" s="160">
        <v>20381</v>
      </c>
      <c r="E6" s="161"/>
      <c r="F6" s="162">
        <v>43072</v>
      </c>
      <c r="G6" s="163"/>
      <c r="H6" s="164"/>
    </row>
    <row r="7" spans="1:8" x14ac:dyDescent="0.2">
      <c r="A7" s="145" t="s">
        <v>560</v>
      </c>
      <c r="B7" s="150"/>
      <c r="C7" s="151"/>
      <c r="D7" s="152">
        <v>69380</v>
      </c>
      <c r="E7" s="153"/>
      <c r="F7" s="154">
        <v>87464</v>
      </c>
      <c r="G7" s="155"/>
      <c r="H7" s="156"/>
    </row>
    <row r="8" spans="1:8" x14ac:dyDescent="0.2">
      <c r="A8" s="157"/>
      <c r="B8" s="158"/>
      <c r="C8" s="159"/>
      <c r="D8" s="160">
        <v>24895</v>
      </c>
      <c r="E8" s="161"/>
      <c r="F8" s="162">
        <v>47479</v>
      </c>
      <c r="G8" s="163"/>
      <c r="H8" s="164"/>
    </row>
    <row r="9" spans="1:8" x14ac:dyDescent="0.2">
      <c r="A9" s="145" t="s">
        <v>561</v>
      </c>
      <c r="B9" s="150"/>
      <c r="C9" s="151"/>
      <c r="D9" s="152">
        <v>101109</v>
      </c>
      <c r="E9" s="153"/>
      <c r="F9" s="154">
        <v>117234</v>
      </c>
      <c r="G9" s="155"/>
      <c r="H9" s="156"/>
    </row>
    <row r="10" spans="1:8" x14ac:dyDescent="0.2">
      <c r="A10" s="157"/>
      <c r="B10" s="158"/>
      <c r="C10" s="159"/>
      <c r="D10" s="160">
        <v>30642</v>
      </c>
      <c r="E10" s="161"/>
      <c r="F10" s="162">
        <v>59796</v>
      </c>
      <c r="G10" s="163"/>
      <c r="H10" s="164"/>
    </row>
    <row r="11" spans="1:8" x14ac:dyDescent="0.2">
      <c r="A11" s="145" t="s">
        <v>562</v>
      </c>
      <c r="B11" s="150"/>
      <c r="C11" s="151"/>
      <c r="D11" s="152">
        <v>128910</v>
      </c>
      <c r="E11" s="153"/>
      <c r="F11" s="154">
        <v>97758</v>
      </c>
      <c r="G11" s="155"/>
      <c r="H11" s="156"/>
    </row>
    <row r="12" spans="1:8" x14ac:dyDescent="0.2">
      <c r="A12" s="157"/>
      <c r="B12" s="158"/>
      <c r="C12" s="165"/>
      <c r="D12" s="160">
        <v>19807</v>
      </c>
      <c r="E12" s="161"/>
      <c r="F12" s="162">
        <v>45946</v>
      </c>
      <c r="G12" s="163"/>
      <c r="H12" s="164"/>
    </row>
    <row r="13" spans="1:8" x14ac:dyDescent="0.2">
      <c r="A13" s="145"/>
      <c r="B13" s="150"/>
      <c r="C13" s="166"/>
      <c r="D13" s="167">
        <v>96589</v>
      </c>
      <c r="E13" s="168"/>
      <c r="F13" s="169">
        <v>88655</v>
      </c>
      <c r="G13" s="170"/>
      <c r="H13" s="156"/>
    </row>
    <row r="14" spans="1:8" x14ac:dyDescent="0.2">
      <c r="A14" s="157"/>
      <c r="B14" s="158"/>
      <c r="C14" s="159"/>
      <c r="D14" s="160">
        <v>24789</v>
      </c>
      <c r="E14" s="161"/>
      <c r="F14" s="162">
        <v>45832</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9.82</v>
      </c>
      <c r="C19" s="171">
        <f>ROUND(VALUE(SUBSTITUTE(実質収支比率等に係る経年分析!G$48,"▲","-")),2)</f>
        <v>9.11</v>
      </c>
      <c r="D19" s="171">
        <f>ROUND(VALUE(SUBSTITUTE(実質収支比率等に係る経年分析!H$48,"▲","-")),2)</f>
        <v>8.7899999999999991</v>
      </c>
      <c r="E19" s="171">
        <f>ROUND(VALUE(SUBSTITUTE(実質収支比率等に係る経年分析!I$48,"▲","-")),2)</f>
        <v>8.8000000000000007</v>
      </c>
      <c r="F19" s="171">
        <f>ROUND(VALUE(SUBSTITUTE(実質収支比率等に係る経年分析!J$48,"▲","-")),2)</f>
        <v>14.28</v>
      </c>
    </row>
    <row r="20" spans="1:11" x14ac:dyDescent="0.2">
      <c r="A20" s="171" t="s">
        <v>55</v>
      </c>
      <c r="B20" s="171">
        <f>ROUND(VALUE(SUBSTITUTE(実質収支比率等に係る経年分析!F$47,"▲","-")),2)</f>
        <v>11.81</v>
      </c>
      <c r="C20" s="171">
        <f>ROUND(VALUE(SUBSTITUTE(実質収支比率等に係る経年分析!G$47,"▲","-")),2)</f>
        <v>15.99</v>
      </c>
      <c r="D20" s="171">
        <f>ROUND(VALUE(SUBSTITUTE(実質収支比率等に係る経年分析!H$47,"▲","-")),2)</f>
        <v>15.5</v>
      </c>
      <c r="E20" s="171">
        <f>ROUND(VALUE(SUBSTITUTE(実質収支比率等に係る経年分析!I$47,"▲","-")),2)</f>
        <v>17.059999999999999</v>
      </c>
      <c r="F20" s="171">
        <f>ROUND(VALUE(SUBSTITUTE(実質収支比率等に係る経年分析!J$47,"▲","-")),2)</f>
        <v>20.54</v>
      </c>
    </row>
    <row r="21" spans="1:11" x14ac:dyDescent="0.2">
      <c r="A21" s="171" t="s">
        <v>56</v>
      </c>
      <c r="B21" s="171">
        <f>IF(ISNUMBER(VALUE(SUBSTITUTE(実質収支比率等に係る経年分析!F$49,"▲","-"))),ROUND(VALUE(SUBSTITUTE(実質収支比率等に係る経年分析!F$49,"▲","-")),2),NA())</f>
        <v>3.92</v>
      </c>
      <c r="C21" s="171">
        <f>IF(ISNUMBER(VALUE(SUBSTITUTE(実質収支比率等に係る経年分析!G$49,"▲","-"))),ROUND(VALUE(SUBSTITUTE(実質収支比率等に係る経年分析!G$49,"▲","-")),2),NA())</f>
        <v>3.61</v>
      </c>
      <c r="D21" s="171">
        <f>IF(ISNUMBER(VALUE(SUBSTITUTE(実質収支比率等に係る経年分析!H$49,"▲","-"))),ROUND(VALUE(SUBSTITUTE(実質収支比率等に係る経年分析!H$49,"▲","-")),2),NA())</f>
        <v>-0.4</v>
      </c>
      <c r="E21" s="171">
        <f>IF(ISNUMBER(VALUE(SUBSTITUTE(実質収支比率等に係る経年分析!I$49,"▲","-"))),ROUND(VALUE(SUBSTITUTE(実質収支比率等に係る経年分析!I$49,"▲","-")),2),NA())</f>
        <v>2.7</v>
      </c>
      <c r="F21" s="171">
        <f>IF(ISNUMBER(VALUE(SUBSTITUTE(実質収支比率等に係る経年分析!J$49,"▲","-"))),ROUND(VALUE(SUBSTITUTE(実質収支比率等に係る経年分析!J$49,"▲","-")),2),NA())</f>
        <v>10.039999999999999</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2.09</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0.56000000000000005</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0.4</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0.56999999999999995</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0.88</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国民健康保険上中診療所事業会計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0.2</v>
      </c>
      <c r="D29" s="172">
        <f>IF(ROUND(VALUE(SUBSTITUTE(連結実質赤字比率に係る赤字・黒字の構成分析!G$41,"▲", "-")), 2) &lt; 0, ABS(ROUND(VALUE(SUBSTITUTE(連結実質赤字比率に係る赤字・黒字の構成分析!G$41,"▲", "-")), 2)), NA())</f>
        <v>0.28999999999999998</v>
      </c>
      <c r="E29" s="172" t="e">
        <f>IF(ROUND(VALUE(SUBSTITUTE(連結実質赤字比率に係る赤字・黒字の構成分析!G$41,"▲", "-")), 2) &gt;= 0, ABS(ROUND(VALUE(SUBSTITUTE(連結実質赤字比率に係る赤字・黒字の構成分析!G$41,"▲", "-")), 2)), NA())</f>
        <v>#N/A</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0.33</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0.31</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0.49</v>
      </c>
    </row>
    <row r="30" spans="1:11" x14ac:dyDescent="0.2">
      <c r="A30" s="172" t="str">
        <f>IF(連結実質赤字比率に係る赤字・黒字の構成分析!C$40="",NA(),連結実質赤字比率に係る赤字・黒字の構成分析!C$40)</f>
        <v>農業集落排水処理事業特別会計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0.03</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0.02</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0.08</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0.57999999999999996</v>
      </c>
    </row>
    <row r="31" spans="1:11" x14ac:dyDescent="0.2">
      <c r="A31" s="172" t="str">
        <f>IF(連結実質赤字比率に係る赤字・黒字の構成分析!C$39="",NA(),連結実質赤字比率に係る赤字・黒字の構成分析!C$39)</f>
        <v>土地開発事業特別会計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0.17</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0.37</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0.84</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0.6</v>
      </c>
    </row>
    <row r="32" spans="1:11" x14ac:dyDescent="0.2">
      <c r="A32" s="172" t="str">
        <f>IF(連結実質赤字比率に係る赤字・黒字の構成分析!C$38="",NA(),連結実質赤字比率に係る赤字・黒字の構成分析!C$38)</f>
        <v>介護保険特別会計（事業勘定）</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0.81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1.1200000000000001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0.36</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0.73</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1.18</v>
      </c>
    </row>
    <row r="33" spans="1:16" x14ac:dyDescent="0.2">
      <c r="A33" s="172" t="str">
        <f>IF(連結実質赤字比率に係る赤字・黒字の構成分析!C$37="",NA(),連結実質赤字比率に係る赤字・黒字の構成分析!C$37)</f>
        <v>簡易水道事業特別会計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0.54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0.57999999999999996</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0.38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0.45</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3.44</v>
      </c>
    </row>
    <row r="34" spans="1:16" x14ac:dyDescent="0.2">
      <c r="A34" s="172" t="str">
        <f>IF(連結実質赤字比率に係る赤字・黒字の構成分析!C$36="",NA(),連結実質赤字比率に係る赤字・黒字の構成分析!C$36)</f>
        <v>工業用水道事業会計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4.3499999999999996</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4.08</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4.05</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3.87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3.76</v>
      </c>
    </row>
    <row r="35" spans="1:16" x14ac:dyDescent="0.2">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12.74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12.82</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12.69</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12.06</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11.93</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9.7100000000000009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8.9700000000000006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8.64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8.0500000000000007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14.21</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1297</v>
      </c>
      <c r="E42" s="173"/>
      <c r="F42" s="173"/>
      <c r="G42" s="173">
        <f>'実質公債費比率（分子）の構造'!L$52</f>
        <v>1190</v>
      </c>
      <c r="H42" s="173"/>
      <c r="I42" s="173"/>
      <c r="J42" s="173">
        <f>'実質公債費比率（分子）の構造'!M$52</f>
        <v>1187</v>
      </c>
      <c r="K42" s="173"/>
      <c r="L42" s="173"/>
      <c r="M42" s="173">
        <f>'実質公債費比率（分子）の構造'!N$52</f>
        <v>1207</v>
      </c>
      <c r="N42" s="173"/>
      <c r="O42" s="173"/>
      <c r="P42" s="173">
        <f>'実質公債費比率（分子）の構造'!O$52</f>
        <v>1268</v>
      </c>
    </row>
    <row r="43" spans="1:16" x14ac:dyDescent="0.2">
      <c r="A43" s="173" t="s">
        <v>64</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t="str">
        <f>'実質公債費比率（分子）の構造'!O$51</f>
        <v>-</v>
      </c>
      <c r="O43" s="173"/>
      <c r="P43" s="173"/>
    </row>
    <row r="44" spans="1:16" x14ac:dyDescent="0.2">
      <c r="A44" s="173" t="s">
        <v>65</v>
      </c>
      <c r="B44" s="173">
        <f>'実質公債費比率（分子）の構造'!K$50</f>
        <v>55</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2">
      <c r="A45" s="173" t="s">
        <v>66</v>
      </c>
      <c r="B45" s="173">
        <f>'実質公債費比率（分子）の構造'!K$49</f>
        <v>200</v>
      </c>
      <c r="C45" s="173"/>
      <c r="D45" s="173"/>
      <c r="E45" s="173">
        <f>'実質公債費比率（分子）の構造'!L$49</f>
        <v>208</v>
      </c>
      <c r="F45" s="173"/>
      <c r="G45" s="173"/>
      <c r="H45" s="173">
        <f>'実質公債費比率（分子）の構造'!M$49</f>
        <v>219</v>
      </c>
      <c r="I45" s="173"/>
      <c r="J45" s="173"/>
      <c r="K45" s="173">
        <f>'実質公債費比率（分子）の構造'!N$49</f>
        <v>207</v>
      </c>
      <c r="L45" s="173"/>
      <c r="M45" s="173"/>
      <c r="N45" s="173">
        <f>'実質公債費比率（分子）の構造'!O$49</f>
        <v>210</v>
      </c>
      <c r="O45" s="173"/>
      <c r="P45" s="173"/>
    </row>
    <row r="46" spans="1:16" x14ac:dyDescent="0.2">
      <c r="A46" s="173" t="s">
        <v>67</v>
      </c>
      <c r="B46" s="173">
        <f>'実質公債費比率（分子）の構造'!K$48</f>
        <v>480</v>
      </c>
      <c r="C46" s="173"/>
      <c r="D46" s="173"/>
      <c r="E46" s="173">
        <f>'実質公債費比率（分子）の構造'!L$48</f>
        <v>466</v>
      </c>
      <c r="F46" s="173"/>
      <c r="G46" s="173"/>
      <c r="H46" s="173">
        <f>'実質公債費比率（分子）の構造'!M$48</f>
        <v>470</v>
      </c>
      <c r="I46" s="173"/>
      <c r="J46" s="173"/>
      <c r="K46" s="173">
        <f>'実質公債費比率（分子）の構造'!N$48</f>
        <v>475</v>
      </c>
      <c r="L46" s="173"/>
      <c r="M46" s="173"/>
      <c r="N46" s="173">
        <f>'実質公債費比率（分子）の構造'!O$48</f>
        <v>499</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1303</v>
      </c>
      <c r="C49" s="173"/>
      <c r="D49" s="173"/>
      <c r="E49" s="173">
        <f>'実質公債費比率（分子）の構造'!L$45</f>
        <v>1253</v>
      </c>
      <c r="F49" s="173"/>
      <c r="G49" s="173"/>
      <c r="H49" s="173">
        <f>'実質公債費比率（分子）の構造'!M$45</f>
        <v>1262</v>
      </c>
      <c r="I49" s="173"/>
      <c r="J49" s="173"/>
      <c r="K49" s="173">
        <f>'実質公債費比率（分子）の構造'!N$45</f>
        <v>1283</v>
      </c>
      <c r="L49" s="173"/>
      <c r="M49" s="173"/>
      <c r="N49" s="173">
        <f>'実質公債費比率（分子）の構造'!O$45</f>
        <v>1305</v>
      </c>
      <c r="O49" s="173"/>
      <c r="P49" s="173"/>
    </row>
    <row r="50" spans="1:16" x14ac:dyDescent="0.2">
      <c r="A50" s="173" t="s">
        <v>71</v>
      </c>
      <c r="B50" s="173" t="e">
        <f>NA()</f>
        <v>#N/A</v>
      </c>
      <c r="C50" s="173">
        <f>IF(ISNUMBER('実質公債費比率（分子）の構造'!K$53),'実質公債費比率（分子）の構造'!K$53,NA())</f>
        <v>741</v>
      </c>
      <c r="D50" s="173" t="e">
        <f>NA()</f>
        <v>#N/A</v>
      </c>
      <c r="E50" s="173" t="e">
        <f>NA()</f>
        <v>#N/A</v>
      </c>
      <c r="F50" s="173">
        <f>IF(ISNUMBER('実質公債費比率（分子）の構造'!L$53),'実質公債費比率（分子）の構造'!L$53,NA())</f>
        <v>737</v>
      </c>
      <c r="G50" s="173" t="e">
        <f>NA()</f>
        <v>#N/A</v>
      </c>
      <c r="H50" s="173" t="e">
        <f>NA()</f>
        <v>#N/A</v>
      </c>
      <c r="I50" s="173">
        <f>IF(ISNUMBER('実質公債費比率（分子）の構造'!M$53),'実質公債費比率（分子）の構造'!M$53,NA())</f>
        <v>764</v>
      </c>
      <c r="J50" s="173" t="e">
        <f>NA()</f>
        <v>#N/A</v>
      </c>
      <c r="K50" s="173" t="e">
        <f>NA()</f>
        <v>#N/A</v>
      </c>
      <c r="L50" s="173">
        <f>IF(ISNUMBER('実質公債費比率（分子）の構造'!N$53),'実質公債費比率（分子）の構造'!N$53,NA())</f>
        <v>758</v>
      </c>
      <c r="M50" s="173" t="e">
        <f>NA()</f>
        <v>#N/A</v>
      </c>
      <c r="N50" s="173" t="e">
        <f>NA()</f>
        <v>#N/A</v>
      </c>
      <c r="O50" s="173">
        <f>IF(ISNUMBER('実質公債費比率（分子）の構造'!O$53),'実質公債費比率（分子）の構造'!O$53,NA())</f>
        <v>746</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11525</v>
      </c>
      <c r="E56" s="172"/>
      <c r="F56" s="172"/>
      <c r="G56" s="172">
        <f>'将来負担比率（分子）の構造'!J$52</f>
        <v>11065</v>
      </c>
      <c r="H56" s="172"/>
      <c r="I56" s="172"/>
      <c r="J56" s="172">
        <f>'将来負担比率（分子）の構造'!K$52</f>
        <v>10517</v>
      </c>
      <c r="K56" s="172"/>
      <c r="L56" s="172"/>
      <c r="M56" s="172">
        <f>'将来負担比率（分子）の構造'!L$52</f>
        <v>10139</v>
      </c>
      <c r="N56" s="172"/>
      <c r="O56" s="172"/>
      <c r="P56" s="172">
        <f>'将来負担比率（分子）の構造'!M$52</f>
        <v>9396</v>
      </c>
    </row>
    <row r="57" spans="1:16" x14ac:dyDescent="0.2">
      <c r="A57" s="172" t="s">
        <v>42</v>
      </c>
      <c r="B57" s="172"/>
      <c r="C57" s="172"/>
      <c r="D57" s="172">
        <f>'将来負担比率（分子）の構造'!I$51</f>
        <v>148</v>
      </c>
      <c r="E57" s="172"/>
      <c r="F57" s="172"/>
      <c r="G57" s="172">
        <f>'将来負担比率（分子）の構造'!J$51</f>
        <v>299</v>
      </c>
      <c r="H57" s="172"/>
      <c r="I57" s="172"/>
      <c r="J57" s="172">
        <f>'将来負担比率（分子）の構造'!K$51</f>
        <v>272</v>
      </c>
      <c r="K57" s="172"/>
      <c r="L57" s="172"/>
      <c r="M57" s="172">
        <f>'将来負担比率（分子）の構造'!L$51</f>
        <v>244</v>
      </c>
      <c r="N57" s="172"/>
      <c r="O57" s="172"/>
      <c r="P57" s="172">
        <f>'将来負担比率（分子）の構造'!M$51</f>
        <v>224</v>
      </c>
    </row>
    <row r="58" spans="1:16" x14ac:dyDescent="0.2">
      <c r="A58" s="172" t="s">
        <v>41</v>
      </c>
      <c r="B58" s="172"/>
      <c r="C58" s="172"/>
      <c r="D58" s="172">
        <f>'将来負担比率（分子）の構造'!I$50</f>
        <v>1679</v>
      </c>
      <c r="E58" s="172"/>
      <c r="F58" s="172"/>
      <c r="G58" s="172">
        <f>'将来負担比率（分子）の構造'!J$50</f>
        <v>1839</v>
      </c>
      <c r="H58" s="172"/>
      <c r="I58" s="172"/>
      <c r="J58" s="172">
        <f>'将来負担比率（分子）の構造'!K$50</f>
        <v>2015</v>
      </c>
      <c r="K58" s="172"/>
      <c r="L58" s="172"/>
      <c r="M58" s="172">
        <f>'将来負担比率（分子）の構造'!L$50</f>
        <v>2115</v>
      </c>
      <c r="N58" s="172"/>
      <c r="O58" s="172"/>
      <c r="P58" s="172">
        <f>'将来負担比率（分子）の構造'!M$50</f>
        <v>2493</v>
      </c>
    </row>
    <row r="59" spans="1:16" x14ac:dyDescent="0.2">
      <c r="A59" s="172" t="s">
        <v>39</v>
      </c>
      <c r="B59" s="172" t="str">
        <f>'将来負担比率（分子）の構造'!I$49</f>
        <v>-</v>
      </c>
      <c r="C59" s="172"/>
      <c r="D59" s="172"/>
      <c r="E59" s="172">
        <f>'将来負担比率（分子）の構造'!J$49</f>
        <v>95</v>
      </c>
      <c r="F59" s="172"/>
      <c r="G59" s="172"/>
      <c r="H59" s="172">
        <f>'将来負担比率（分子）の構造'!K$49</f>
        <v>121</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f>'将来負担比率（分子）の構造'!I$46</f>
        <v>1</v>
      </c>
      <c r="C61" s="172"/>
      <c r="D61" s="172"/>
      <c r="E61" s="172">
        <f>'将来負担比率（分子）の構造'!J$46</f>
        <v>3</v>
      </c>
      <c r="F61" s="172"/>
      <c r="G61" s="172"/>
      <c r="H61" s="172">
        <f>'将来負担比率（分子）の構造'!K$46</f>
        <v>5</v>
      </c>
      <c r="I61" s="172"/>
      <c r="J61" s="172"/>
      <c r="K61" s="172">
        <f>'将来負担比率（分子）の構造'!L$46</f>
        <v>4</v>
      </c>
      <c r="L61" s="172"/>
      <c r="M61" s="172"/>
      <c r="N61" s="172">
        <f>'将来負担比率（分子）の構造'!M$46</f>
        <v>4</v>
      </c>
      <c r="O61" s="172"/>
      <c r="P61" s="172"/>
    </row>
    <row r="62" spans="1:16" x14ac:dyDescent="0.2">
      <c r="A62" s="172" t="s">
        <v>35</v>
      </c>
      <c r="B62" s="172">
        <f>'将来負担比率（分子）の構造'!I$45</f>
        <v>1560</v>
      </c>
      <c r="C62" s="172"/>
      <c r="D62" s="172"/>
      <c r="E62" s="172">
        <f>'将来負担比率（分子）の構造'!J$45</f>
        <v>1509</v>
      </c>
      <c r="F62" s="172"/>
      <c r="G62" s="172"/>
      <c r="H62" s="172">
        <f>'将来負担比率（分子）の構造'!K$45</f>
        <v>1811</v>
      </c>
      <c r="I62" s="172"/>
      <c r="J62" s="172"/>
      <c r="K62" s="172">
        <f>'将来負担比率（分子）の構造'!L$45</f>
        <v>1923</v>
      </c>
      <c r="L62" s="172"/>
      <c r="M62" s="172"/>
      <c r="N62" s="172">
        <f>'将来負担比率（分子）の構造'!M$45</f>
        <v>1926</v>
      </c>
      <c r="O62" s="172"/>
      <c r="P62" s="172"/>
    </row>
    <row r="63" spans="1:16" x14ac:dyDescent="0.2">
      <c r="A63" s="172" t="s">
        <v>34</v>
      </c>
      <c r="B63" s="172">
        <f>'将来負担比率（分子）の構造'!I$44</f>
        <v>1725</v>
      </c>
      <c r="C63" s="172"/>
      <c r="D63" s="172"/>
      <c r="E63" s="172">
        <f>'将来負担比率（分子）の構造'!J$44</f>
        <v>1622</v>
      </c>
      <c r="F63" s="172"/>
      <c r="G63" s="172"/>
      <c r="H63" s="172">
        <f>'将来負担比率（分子）の構造'!K$44</f>
        <v>1533</v>
      </c>
      <c r="I63" s="172"/>
      <c r="J63" s="172"/>
      <c r="K63" s="172">
        <f>'将来負担比率（分子）の構造'!L$44</f>
        <v>1457</v>
      </c>
      <c r="L63" s="172"/>
      <c r="M63" s="172"/>
      <c r="N63" s="172">
        <f>'将来負担比率（分子）の構造'!M$44</f>
        <v>1626</v>
      </c>
      <c r="O63" s="172"/>
      <c r="P63" s="172"/>
    </row>
    <row r="64" spans="1:16" x14ac:dyDescent="0.2">
      <c r="A64" s="172" t="s">
        <v>33</v>
      </c>
      <c r="B64" s="172">
        <f>'将来負担比率（分子）の構造'!I$43</f>
        <v>4263</v>
      </c>
      <c r="C64" s="172"/>
      <c r="D64" s="172"/>
      <c r="E64" s="172">
        <f>'将来負担比率（分子）の構造'!J$43</f>
        <v>3855</v>
      </c>
      <c r="F64" s="172"/>
      <c r="G64" s="172"/>
      <c r="H64" s="172">
        <f>'将来負担比率（分子）の構造'!K$43</f>
        <v>3301</v>
      </c>
      <c r="I64" s="172"/>
      <c r="J64" s="172"/>
      <c r="K64" s="172">
        <f>'将来負担比率（分子）の構造'!L$43</f>
        <v>2959</v>
      </c>
      <c r="L64" s="172"/>
      <c r="M64" s="172"/>
      <c r="N64" s="172">
        <f>'将来負担比率（分子）の構造'!M$43</f>
        <v>2615</v>
      </c>
      <c r="O64" s="172"/>
      <c r="P64" s="172"/>
    </row>
    <row r="65" spans="1:16" x14ac:dyDescent="0.2">
      <c r="A65" s="172" t="s">
        <v>32</v>
      </c>
      <c r="B65" s="172">
        <f>'将来負担比率（分子）の構造'!I$42</f>
        <v>145</v>
      </c>
      <c r="C65" s="172"/>
      <c r="D65" s="172"/>
      <c r="E65" s="172">
        <f>'将来負担比率（分子）の構造'!J$42</f>
        <v>70</v>
      </c>
      <c r="F65" s="172"/>
      <c r="G65" s="172"/>
      <c r="H65" s="172">
        <f>'将来負担比率（分子）の構造'!K$42</f>
        <v>35</v>
      </c>
      <c r="I65" s="172"/>
      <c r="J65" s="172"/>
      <c r="K65" s="172" t="str">
        <f>'将来負担比率（分子）の構造'!L$42</f>
        <v>-</v>
      </c>
      <c r="L65" s="172"/>
      <c r="M65" s="172"/>
      <c r="N65" s="172" t="str">
        <f>'将来負担比率（分子）の構造'!M$42</f>
        <v>-</v>
      </c>
      <c r="O65" s="172"/>
      <c r="P65" s="172"/>
    </row>
    <row r="66" spans="1:16" x14ac:dyDescent="0.2">
      <c r="A66" s="172" t="s">
        <v>31</v>
      </c>
      <c r="B66" s="172">
        <f>'将来負担比率（分子）の構造'!I$41</f>
        <v>11993</v>
      </c>
      <c r="C66" s="172"/>
      <c r="D66" s="172"/>
      <c r="E66" s="172">
        <f>'将来負担比率（分子）の構造'!J$41</f>
        <v>11429</v>
      </c>
      <c r="F66" s="172"/>
      <c r="G66" s="172"/>
      <c r="H66" s="172">
        <f>'将来負担比率（分子）の構造'!K$41</f>
        <v>10735</v>
      </c>
      <c r="I66" s="172"/>
      <c r="J66" s="172"/>
      <c r="K66" s="172">
        <f>'将来負担比率（分子）の構造'!L$41</f>
        <v>10354</v>
      </c>
      <c r="L66" s="172"/>
      <c r="M66" s="172"/>
      <c r="N66" s="172">
        <f>'将来負担比率（分子）の構造'!M$41</f>
        <v>10067</v>
      </c>
      <c r="O66" s="172"/>
      <c r="P66" s="172"/>
    </row>
    <row r="67" spans="1:16" x14ac:dyDescent="0.2">
      <c r="A67" s="172" t="s">
        <v>75</v>
      </c>
      <c r="B67" s="172" t="e">
        <f>NA()</f>
        <v>#N/A</v>
      </c>
      <c r="C67" s="172">
        <f>IF(ISNUMBER('将来負担比率（分子）の構造'!I$53), IF('将来負担比率（分子）の構造'!I$53 &lt; 0, 0, '将来負担比率（分子）の構造'!I$53), NA())</f>
        <v>6334</v>
      </c>
      <c r="D67" s="172" t="e">
        <f>NA()</f>
        <v>#N/A</v>
      </c>
      <c r="E67" s="172" t="e">
        <f>NA()</f>
        <v>#N/A</v>
      </c>
      <c r="F67" s="172">
        <f>IF(ISNUMBER('将来負担比率（分子）の構造'!J$53), IF('将来負担比率（分子）の構造'!J$53 &lt; 0, 0, '将来負担比率（分子）の構造'!J$53), NA())</f>
        <v>5381</v>
      </c>
      <c r="G67" s="172" t="e">
        <f>NA()</f>
        <v>#N/A</v>
      </c>
      <c r="H67" s="172" t="e">
        <f>NA()</f>
        <v>#N/A</v>
      </c>
      <c r="I67" s="172">
        <f>IF(ISNUMBER('将来負担比率（分子）の構造'!K$53), IF('将来負担比率（分子）の構造'!K$53 &lt; 0, 0, '将来負担比率（分子）の構造'!K$53), NA())</f>
        <v>4737</v>
      </c>
      <c r="J67" s="172" t="e">
        <f>NA()</f>
        <v>#N/A</v>
      </c>
      <c r="K67" s="172" t="e">
        <f>NA()</f>
        <v>#N/A</v>
      </c>
      <c r="L67" s="172">
        <f>IF(ISNUMBER('将来負担比率（分子）の構造'!L$53), IF('将来負担比率（分子）の構造'!L$53 &lt; 0, 0, '将来負担比率（分子）の構造'!L$53), NA())</f>
        <v>4200</v>
      </c>
      <c r="M67" s="172" t="e">
        <f>NA()</f>
        <v>#N/A</v>
      </c>
      <c r="N67" s="172" t="e">
        <f>NA()</f>
        <v>#N/A</v>
      </c>
      <c r="O67" s="172">
        <f>IF(ISNUMBER('将来負担比率（分子）の構造'!M$53), IF('将来負担比率（分子）の構造'!M$53 &lt; 0, 0, '将来負担比率（分子）の構造'!M$53), NA())</f>
        <v>4126</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930</v>
      </c>
      <c r="C72" s="176">
        <f>基金残高に係る経年分析!G55</f>
        <v>1074</v>
      </c>
      <c r="D72" s="176">
        <f>基金残高に係る経年分析!H55</f>
        <v>1349</v>
      </c>
    </row>
    <row r="73" spans="1:16" x14ac:dyDescent="0.2">
      <c r="A73" s="175" t="s">
        <v>78</v>
      </c>
      <c r="B73" s="176">
        <f>基金残高に係る経年分析!F56</f>
        <v>52</v>
      </c>
      <c r="C73" s="176">
        <f>基金残高に係る経年分析!G56</f>
        <v>52</v>
      </c>
      <c r="D73" s="176">
        <f>基金残高に係る経年分析!H56</f>
        <v>124</v>
      </c>
    </row>
    <row r="74" spans="1:16" x14ac:dyDescent="0.2">
      <c r="A74" s="175" t="s">
        <v>79</v>
      </c>
      <c r="B74" s="176">
        <f>基金残高に係る経年分析!F57</f>
        <v>877</v>
      </c>
      <c r="C74" s="176">
        <f>基金残高に係る経年分析!G57</f>
        <v>791</v>
      </c>
      <c r="D74" s="176">
        <f>基金残高に係る経年分析!H57</f>
        <v>1284</v>
      </c>
    </row>
  </sheetData>
  <sheetProtection algorithmName="SHA-512" hashValue="Q6U48/WJc1hvhU+Whqf9eOy42EUU8USEIw9eBB2IVGksTzDmdTuhc2qn7kU/hv4F6hC6O6cLvH70S3gF0VpUCw==" saltValue="Cq1w1mY7xtgmEHYN4GDvi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zoomScale="80" zoomScaleNormal="80"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9"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215</v>
      </c>
      <c r="DI1" s="782"/>
      <c r="DJ1" s="782"/>
      <c r="DK1" s="782"/>
      <c r="DL1" s="782"/>
      <c r="DM1" s="782"/>
      <c r="DN1" s="783"/>
      <c r="DO1" s="212"/>
      <c r="DP1" s="781" t="s">
        <v>216</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2">
      <c r="B2" s="213" t="s">
        <v>217</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723" t="s">
        <v>218</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219</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220</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x14ac:dyDescent="0.2">
      <c r="B4" s="723" t="s">
        <v>1</v>
      </c>
      <c r="C4" s="724"/>
      <c r="D4" s="724"/>
      <c r="E4" s="724"/>
      <c r="F4" s="724"/>
      <c r="G4" s="724"/>
      <c r="H4" s="724"/>
      <c r="I4" s="724"/>
      <c r="J4" s="724"/>
      <c r="K4" s="724"/>
      <c r="L4" s="724"/>
      <c r="M4" s="724"/>
      <c r="N4" s="724"/>
      <c r="O4" s="724"/>
      <c r="P4" s="724"/>
      <c r="Q4" s="725"/>
      <c r="R4" s="723" t="s">
        <v>221</v>
      </c>
      <c r="S4" s="724"/>
      <c r="T4" s="724"/>
      <c r="U4" s="724"/>
      <c r="V4" s="724"/>
      <c r="W4" s="724"/>
      <c r="X4" s="724"/>
      <c r="Y4" s="725"/>
      <c r="Z4" s="723" t="s">
        <v>222</v>
      </c>
      <c r="AA4" s="724"/>
      <c r="AB4" s="724"/>
      <c r="AC4" s="725"/>
      <c r="AD4" s="723" t="s">
        <v>223</v>
      </c>
      <c r="AE4" s="724"/>
      <c r="AF4" s="724"/>
      <c r="AG4" s="724"/>
      <c r="AH4" s="724"/>
      <c r="AI4" s="724"/>
      <c r="AJ4" s="724"/>
      <c r="AK4" s="725"/>
      <c r="AL4" s="723" t="s">
        <v>222</v>
      </c>
      <c r="AM4" s="724"/>
      <c r="AN4" s="724"/>
      <c r="AO4" s="725"/>
      <c r="AP4" s="784" t="s">
        <v>224</v>
      </c>
      <c r="AQ4" s="784"/>
      <c r="AR4" s="784"/>
      <c r="AS4" s="784"/>
      <c r="AT4" s="784"/>
      <c r="AU4" s="784"/>
      <c r="AV4" s="784"/>
      <c r="AW4" s="784"/>
      <c r="AX4" s="784"/>
      <c r="AY4" s="784"/>
      <c r="AZ4" s="784"/>
      <c r="BA4" s="784"/>
      <c r="BB4" s="784"/>
      <c r="BC4" s="784"/>
      <c r="BD4" s="784"/>
      <c r="BE4" s="784"/>
      <c r="BF4" s="784"/>
      <c r="BG4" s="784" t="s">
        <v>225</v>
      </c>
      <c r="BH4" s="784"/>
      <c r="BI4" s="784"/>
      <c r="BJ4" s="784"/>
      <c r="BK4" s="784"/>
      <c r="BL4" s="784"/>
      <c r="BM4" s="784"/>
      <c r="BN4" s="784"/>
      <c r="BO4" s="784" t="s">
        <v>222</v>
      </c>
      <c r="BP4" s="784"/>
      <c r="BQ4" s="784"/>
      <c r="BR4" s="784"/>
      <c r="BS4" s="784" t="s">
        <v>226</v>
      </c>
      <c r="BT4" s="784"/>
      <c r="BU4" s="784"/>
      <c r="BV4" s="784"/>
      <c r="BW4" s="784"/>
      <c r="BX4" s="784"/>
      <c r="BY4" s="784"/>
      <c r="BZ4" s="784"/>
      <c r="CA4" s="784"/>
      <c r="CB4" s="784"/>
      <c r="CD4" s="766" t="s">
        <v>227</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216" customFormat="1" ht="11.25" customHeight="1" x14ac:dyDescent="0.2">
      <c r="B5" s="730" t="s">
        <v>228</v>
      </c>
      <c r="C5" s="731"/>
      <c r="D5" s="731"/>
      <c r="E5" s="731"/>
      <c r="F5" s="731"/>
      <c r="G5" s="731"/>
      <c r="H5" s="731"/>
      <c r="I5" s="731"/>
      <c r="J5" s="731"/>
      <c r="K5" s="731"/>
      <c r="L5" s="731"/>
      <c r="M5" s="731"/>
      <c r="N5" s="731"/>
      <c r="O5" s="731"/>
      <c r="P5" s="731"/>
      <c r="Q5" s="732"/>
      <c r="R5" s="717">
        <v>1865360</v>
      </c>
      <c r="S5" s="718"/>
      <c r="T5" s="718"/>
      <c r="U5" s="718"/>
      <c r="V5" s="718"/>
      <c r="W5" s="718"/>
      <c r="X5" s="718"/>
      <c r="Y5" s="761"/>
      <c r="Z5" s="779">
        <v>13.8</v>
      </c>
      <c r="AA5" s="779"/>
      <c r="AB5" s="779"/>
      <c r="AC5" s="779"/>
      <c r="AD5" s="780">
        <v>1865360</v>
      </c>
      <c r="AE5" s="780"/>
      <c r="AF5" s="780"/>
      <c r="AG5" s="780"/>
      <c r="AH5" s="780"/>
      <c r="AI5" s="780"/>
      <c r="AJ5" s="780"/>
      <c r="AK5" s="780"/>
      <c r="AL5" s="762">
        <v>28.7</v>
      </c>
      <c r="AM5" s="735"/>
      <c r="AN5" s="735"/>
      <c r="AO5" s="763"/>
      <c r="AP5" s="730" t="s">
        <v>229</v>
      </c>
      <c r="AQ5" s="731"/>
      <c r="AR5" s="731"/>
      <c r="AS5" s="731"/>
      <c r="AT5" s="731"/>
      <c r="AU5" s="731"/>
      <c r="AV5" s="731"/>
      <c r="AW5" s="731"/>
      <c r="AX5" s="731"/>
      <c r="AY5" s="731"/>
      <c r="AZ5" s="731"/>
      <c r="BA5" s="731"/>
      <c r="BB5" s="731"/>
      <c r="BC5" s="731"/>
      <c r="BD5" s="731"/>
      <c r="BE5" s="731"/>
      <c r="BF5" s="732"/>
      <c r="BG5" s="664">
        <v>1857565</v>
      </c>
      <c r="BH5" s="665"/>
      <c r="BI5" s="665"/>
      <c r="BJ5" s="665"/>
      <c r="BK5" s="665"/>
      <c r="BL5" s="665"/>
      <c r="BM5" s="665"/>
      <c r="BN5" s="666"/>
      <c r="BO5" s="691">
        <v>99.6</v>
      </c>
      <c r="BP5" s="691"/>
      <c r="BQ5" s="691"/>
      <c r="BR5" s="691"/>
      <c r="BS5" s="692">
        <v>35150</v>
      </c>
      <c r="BT5" s="692"/>
      <c r="BU5" s="692"/>
      <c r="BV5" s="692"/>
      <c r="BW5" s="692"/>
      <c r="BX5" s="692"/>
      <c r="BY5" s="692"/>
      <c r="BZ5" s="692"/>
      <c r="CA5" s="692"/>
      <c r="CB5" s="750"/>
      <c r="CD5" s="766" t="s">
        <v>224</v>
      </c>
      <c r="CE5" s="767"/>
      <c r="CF5" s="767"/>
      <c r="CG5" s="767"/>
      <c r="CH5" s="767"/>
      <c r="CI5" s="767"/>
      <c r="CJ5" s="767"/>
      <c r="CK5" s="767"/>
      <c r="CL5" s="767"/>
      <c r="CM5" s="767"/>
      <c r="CN5" s="767"/>
      <c r="CO5" s="767"/>
      <c r="CP5" s="767"/>
      <c r="CQ5" s="768"/>
      <c r="CR5" s="766" t="s">
        <v>230</v>
      </c>
      <c r="CS5" s="767"/>
      <c r="CT5" s="767"/>
      <c r="CU5" s="767"/>
      <c r="CV5" s="767"/>
      <c r="CW5" s="767"/>
      <c r="CX5" s="767"/>
      <c r="CY5" s="768"/>
      <c r="CZ5" s="766" t="s">
        <v>222</v>
      </c>
      <c r="DA5" s="767"/>
      <c r="DB5" s="767"/>
      <c r="DC5" s="768"/>
      <c r="DD5" s="766" t="s">
        <v>231</v>
      </c>
      <c r="DE5" s="767"/>
      <c r="DF5" s="767"/>
      <c r="DG5" s="767"/>
      <c r="DH5" s="767"/>
      <c r="DI5" s="767"/>
      <c r="DJ5" s="767"/>
      <c r="DK5" s="767"/>
      <c r="DL5" s="767"/>
      <c r="DM5" s="767"/>
      <c r="DN5" s="767"/>
      <c r="DO5" s="767"/>
      <c r="DP5" s="768"/>
      <c r="DQ5" s="766" t="s">
        <v>232</v>
      </c>
      <c r="DR5" s="767"/>
      <c r="DS5" s="767"/>
      <c r="DT5" s="767"/>
      <c r="DU5" s="767"/>
      <c r="DV5" s="767"/>
      <c r="DW5" s="767"/>
      <c r="DX5" s="767"/>
      <c r="DY5" s="767"/>
      <c r="DZ5" s="767"/>
      <c r="EA5" s="767"/>
      <c r="EB5" s="767"/>
      <c r="EC5" s="768"/>
    </row>
    <row r="6" spans="2:143" ht="11.25" customHeight="1" x14ac:dyDescent="0.2">
      <c r="B6" s="661" t="s">
        <v>233</v>
      </c>
      <c r="C6" s="662"/>
      <c r="D6" s="662"/>
      <c r="E6" s="662"/>
      <c r="F6" s="662"/>
      <c r="G6" s="662"/>
      <c r="H6" s="662"/>
      <c r="I6" s="662"/>
      <c r="J6" s="662"/>
      <c r="K6" s="662"/>
      <c r="L6" s="662"/>
      <c r="M6" s="662"/>
      <c r="N6" s="662"/>
      <c r="O6" s="662"/>
      <c r="P6" s="662"/>
      <c r="Q6" s="663"/>
      <c r="R6" s="664">
        <v>130824</v>
      </c>
      <c r="S6" s="665"/>
      <c r="T6" s="665"/>
      <c r="U6" s="665"/>
      <c r="V6" s="665"/>
      <c r="W6" s="665"/>
      <c r="X6" s="665"/>
      <c r="Y6" s="666"/>
      <c r="Z6" s="691">
        <v>1</v>
      </c>
      <c r="AA6" s="691"/>
      <c r="AB6" s="691"/>
      <c r="AC6" s="691"/>
      <c r="AD6" s="692">
        <v>130824</v>
      </c>
      <c r="AE6" s="692"/>
      <c r="AF6" s="692"/>
      <c r="AG6" s="692"/>
      <c r="AH6" s="692"/>
      <c r="AI6" s="692"/>
      <c r="AJ6" s="692"/>
      <c r="AK6" s="692"/>
      <c r="AL6" s="667">
        <v>2</v>
      </c>
      <c r="AM6" s="668"/>
      <c r="AN6" s="668"/>
      <c r="AO6" s="693"/>
      <c r="AP6" s="661" t="s">
        <v>234</v>
      </c>
      <c r="AQ6" s="662"/>
      <c r="AR6" s="662"/>
      <c r="AS6" s="662"/>
      <c r="AT6" s="662"/>
      <c r="AU6" s="662"/>
      <c r="AV6" s="662"/>
      <c r="AW6" s="662"/>
      <c r="AX6" s="662"/>
      <c r="AY6" s="662"/>
      <c r="AZ6" s="662"/>
      <c r="BA6" s="662"/>
      <c r="BB6" s="662"/>
      <c r="BC6" s="662"/>
      <c r="BD6" s="662"/>
      <c r="BE6" s="662"/>
      <c r="BF6" s="663"/>
      <c r="BG6" s="664">
        <v>1857565</v>
      </c>
      <c r="BH6" s="665"/>
      <c r="BI6" s="665"/>
      <c r="BJ6" s="665"/>
      <c r="BK6" s="665"/>
      <c r="BL6" s="665"/>
      <c r="BM6" s="665"/>
      <c r="BN6" s="666"/>
      <c r="BO6" s="691">
        <v>99.6</v>
      </c>
      <c r="BP6" s="691"/>
      <c r="BQ6" s="691"/>
      <c r="BR6" s="691"/>
      <c r="BS6" s="692">
        <v>35150</v>
      </c>
      <c r="BT6" s="692"/>
      <c r="BU6" s="692"/>
      <c r="BV6" s="692"/>
      <c r="BW6" s="692"/>
      <c r="BX6" s="692"/>
      <c r="BY6" s="692"/>
      <c r="BZ6" s="692"/>
      <c r="CA6" s="692"/>
      <c r="CB6" s="750"/>
      <c r="CD6" s="720" t="s">
        <v>235</v>
      </c>
      <c r="CE6" s="721"/>
      <c r="CF6" s="721"/>
      <c r="CG6" s="721"/>
      <c r="CH6" s="721"/>
      <c r="CI6" s="721"/>
      <c r="CJ6" s="721"/>
      <c r="CK6" s="721"/>
      <c r="CL6" s="721"/>
      <c r="CM6" s="721"/>
      <c r="CN6" s="721"/>
      <c r="CO6" s="721"/>
      <c r="CP6" s="721"/>
      <c r="CQ6" s="722"/>
      <c r="CR6" s="664">
        <v>85311</v>
      </c>
      <c r="CS6" s="665"/>
      <c r="CT6" s="665"/>
      <c r="CU6" s="665"/>
      <c r="CV6" s="665"/>
      <c r="CW6" s="665"/>
      <c r="CX6" s="665"/>
      <c r="CY6" s="666"/>
      <c r="CZ6" s="762">
        <v>0.7</v>
      </c>
      <c r="DA6" s="735"/>
      <c r="DB6" s="735"/>
      <c r="DC6" s="765"/>
      <c r="DD6" s="670" t="s">
        <v>236</v>
      </c>
      <c r="DE6" s="665"/>
      <c r="DF6" s="665"/>
      <c r="DG6" s="665"/>
      <c r="DH6" s="665"/>
      <c r="DI6" s="665"/>
      <c r="DJ6" s="665"/>
      <c r="DK6" s="665"/>
      <c r="DL6" s="665"/>
      <c r="DM6" s="665"/>
      <c r="DN6" s="665"/>
      <c r="DO6" s="665"/>
      <c r="DP6" s="666"/>
      <c r="DQ6" s="670">
        <v>85311</v>
      </c>
      <c r="DR6" s="665"/>
      <c r="DS6" s="665"/>
      <c r="DT6" s="665"/>
      <c r="DU6" s="665"/>
      <c r="DV6" s="665"/>
      <c r="DW6" s="665"/>
      <c r="DX6" s="665"/>
      <c r="DY6" s="665"/>
      <c r="DZ6" s="665"/>
      <c r="EA6" s="665"/>
      <c r="EB6" s="665"/>
      <c r="EC6" s="705"/>
    </row>
    <row r="7" spans="2:143" ht="11.25" customHeight="1" x14ac:dyDescent="0.2">
      <c r="B7" s="661" t="s">
        <v>237</v>
      </c>
      <c r="C7" s="662"/>
      <c r="D7" s="662"/>
      <c r="E7" s="662"/>
      <c r="F7" s="662"/>
      <c r="G7" s="662"/>
      <c r="H7" s="662"/>
      <c r="I7" s="662"/>
      <c r="J7" s="662"/>
      <c r="K7" s="662"/>
      <c r="L7" s="662"/>
      <c r="M7" s="662"/>
      <c r="N7" s="662"/>
      <c r="O7" s="662"/>
      <c r="P7" s="662"/>
      <c r="Q7" s="663"/>
      <c r="R7" s="664">
        <v>1454</v>
      </c>
      <c r="S7" s="665"/>
      <c r="T7" s="665"/>
      <c r="U7" s="665"/>
      <c r="V7" s="665"/>
      <c r="W7" s="665"/>
      <c r="X7" s="665"/>
      <c r="Y7" s="666"/>
      <c r="Z7" s="691">
        <v>0</v>
      </c>
      <c r="AA7" s="691"/>
      <c r="AB7" s="691"/>
      <c r="AC7" s="691"/>
      <c r="AD7" s="692">
        <v>1454</v>
      </c>
      <c r="AE7" s="692"/>
      <c r="AF7" s="692"/>
      <c r="AG7" s="692"/>
      <c r="AH7" s="692"/>
      <c r="AI7" s="692"/>
      <c r="AJ7" s="692"/>
      <c r="AK7" s="692"/>
      <c r="AL7" s="667">
        <v>0</v>
      </c>
      <c r="AM7" s="668"/>
      <c r="AN7" s="668"/>
      <c r="AO7" s="693"/>
      <c r="AP7" s="661" t="s">
        <v>238</v>
      </c>
      <c r="AQ7" s="662"/>
      <c r="AR7" s="662"/>
      <c r="AS7" s="662"/>
      <c r="AT7" s="662"/>
      <c r="AU7" s="662"/>
      <c r="AV7" s="662"/>
      <c r="AW7" s="662"/>
      <c r="AX7" s="662"/>
      <c r="AY7" s="662"/>
      <c r="AZ7" s="662"/>
      <c r="BA7" s="662"/>
      <c r="BB7" s="662"/>
      <c r="BC7" s="662"/>
      <c r="BD7" s="662"/>
      <c r="BE7" s="662"/>
      <c r="BF7" s="663"/>
      <c r="BG7" s="664">
        <v>787148</v>
      </c>
      <c r="BH7" s="665"/>
      <c r="BI7" s="665"/>
      <c r="BJ7" s="665"/>
      <c r="BK7" s="665"/>
      <c r="BL7" s="665"/>
      <c r="BM7" s="665"/>
      <c r="BN7" s="666"/>
      <c r="BO7" s="691">
        <v>42.2</v>
      </c>
      <c r="BP7" s="691"/>
      <c r="BQ7" s="691"/>
      <c r="BR7" s="691"/>
      <c r="BS7" s="692">
        <v>35150</v>
      </c>
      <c r="BT7" s="692"/>
      <c r="BU7" s="692"/>
      <c r="BV7" s="692"/>
      <c r="BW7" s="692"/>
      <c r="BX7" s="692"/>
      <c r="BY7" s="692"/>
      <c r="BZ7" s="692"/>
      <c r="CA7" s="692"/>
      <c r="CB7" s="750"/>
      <c r="CD7" s="706" t="s">
        <v>239</v>
      </c>
      <c r="CE7" s="703"/>
      <c r="CF7" s="703"/>
      <c r="CG7" s="703"/>
      <c r="CH7" s="703"/>
      <c r="CI7" s="703"/>
      <c r="CJ7" s="703"/>
      <c r="CK7" s="703"/>
      <c r="CL7" s="703"/>
      <c r="CM7" s="703"/>
      <c r="CN7" s="703"/>
      <c r="CO7" s="703"/>
      <c r="CP7" s="703"/>
      <c r="CQ7" s="704"/>
      <c r="CR7" s="664">
        <v>3420078</v>
      </c>
      <c r="CS7" s="665"/>
      <c r="CT7" s="665"/>
      <c r="CU7" s="665"/>
      <c r="CV7" s="665"/>
      <c r="CW7" s="665"/>
      <c r="CX7" s="665"/>
      <c r="CY7" s="666"/>
      <c r="CZ7" s="691">
        <v>27.3</v>
      </c>
      <c r="DA7" s="691"/>
      <c r="DB7" s="691"/>
      <c r="DC7" s="691"/>
      <c r="DD7" s="670">
        <v>954251</v>
      </c>
      <c r="DE7" s="665"/>
      <c r="DF7" s="665"/>
      <c r="DG7" s="665"/>
      <c r="DH7" s="665"/>
      <c r="DI7" s="665"/>
      <c r="DJ7" s="665"/>
      <c r="DK7" s="665"/>
      <c r="DL7" s="665"/>
      <c r="DM7" s="665"/>
      <c r="DN7" s="665"/>
      <c r="DO7" s="665"/>
      <c r="DP7" s="666"/>
      <c r="DQ7" s="670">
        <v>1461955</v>
      </c>
      <c r="DR7" s="665"/>
      <c r="DS7" s="665"/>
      <c r="DT7" s="665"/>
      <c r="DU7" s="665"/>
      <c r="DV7" s="665"/>
      <c r="DW7" s="665"/>
      <c r="DX7" s="665"/>
      <c r="DY7" s="665"/>
      <c r="DZ7" s="665"/>
      <c r="EA7" s="665"/>
      <c r="EB7" s="665"/>
      <c r="EC7" s="705"/>
    </row>
    <row r="8" spans="2:143" ht="11.25" customHeight="1" x14ac:dyDescent="0.2">
      <c r="B8" s="661" t="s">
        <v>240</v>
      </c>
      <c r="C8" s="662"/>
      <c r="D8" s="662"/>
      <c r="E8" s="662"/>
      <c r="F8" s="662"/>
      <c r="G8" s="662"/>
      <c r="H8" s="662"/>
      <c r="I8" s="662"/>
      <c r="J8" s="662"/>
      <c r="K8" s="662"/>
      <c r="L8" s="662"/>
      <c r="M8" s="662"/>
      <c r="N8" s="662"/>
      <c r="O8" s="662"/>
      <c r="P8" s="662"/>
      <c r="Q8" s="663"/>
      <c r="R8" s="664">
        <v>9089</v>
      </c>
      <c r="S8" s="665"/>
      <c r="T8" s="665"/>
      <c r="U8" s="665"/>
      <c r="V8" s="665"/>
      <c r="W8" s="665"/>
      <c r="X8" s="665"/>
      <c r="Y8" s="666"/>
      <c r="Z8" s="691">
        <v>0.1</v>
      </c>
      <c r="AA8" s="691"/>
      <c r="AB8" s="691"/>
      <c r="AC8" s="691"/>
      <c r="AD8" s="692">
        <v>9089</v>
      </c>
      <c r="AE8" s="692"/>
      <c r="AF8" s="692"/>
      <c r="AG8" s="692"/>
      <c r="AH8" s="692"/>
      <c r="AI8" s="692"/>
      <c r="AJ8" s="692"/>
      <c r="AK8" s="692"/>
      <c r="AL8" s="667">
        <v>0.1</v>
      </c>
      <c r="AM8" s="668"/>
      <c r="AN8" s="668"/>
      <c r="AO8" s="693"/>
      <c r="AP8" s="661" t="s">
        <v>241</v>
      </c>
      <c r="AQ8" s="662"/>
      <c r="AR8" s="662"/>
      <c r="AS8" s="662"/>
      <c r="AT8" s="662"/>
      <c r="AU8" s="662"/>
      <c r="AV8" s="662"/>
      <c r="AW8" s="662"/>
      <c r="AX8" s="662"/>
      <c r="AY8" s="662"/>
      <c r="AZ8" s="662"/>
      <c r="BA8" s="662"/>
      <c r="BB8" s="662"/>
      <c r="BC8" s="662"/>
      <c r="BD8" s="662"/>
      <c r="BE8" s="662"/>
      <c r="BF8" s="663"/>
      <c r="BG8" s="664">
        <v>26101</v>
      </c>
      <c r="BH8" s="665"/>
      <c r="BI8" s="665"/>
      <c r="BJ8" s="665"/>
      <c r="BK8" s="665"/>
      <c r="BL8" s="665"/>
      <c r="BM8" s="665"/>
      <c r="BN8" s="666"/>
      <c r="BO8" s="691">
        <v>1.4</v>
      </c>
      <c r="BP8" s="691"/>
      <c r="BQ8" s="691"/>
      <c r="BR8" s="691"/>
      <c r="BS8" s="692" t="s">
        <v>242</v>
      </c>
      <c r="BT8" s="692"/>
      <c r="BU8" s="692"/>
      <c r="BV8" s="692"/>
      <c r="BW8" s="692"/>
      <c r="BX8" s="692"/>
      <c r="BY8" s="692"/>
      <c r="BZ8" s="692"/>
      <c r="CA8" s="692"/>
      <c r="CB8" s="750"/>
      <c r="CD8" s="706" t="s">
        <v>243</v>
      </c>
      <c r="CE8" s="703"/>
      <c r="CF8" s="703"/>
      <c r="CG8" s="703"/>
      <c r="CH8" s="703"/>
      <c r="CI8" s="703"/>
      <c r="CJ8" s="703"/>
      <c r="CK8" s="703"/>
      <c r="CL8" s="703"/>
      <c r="CM8" s="703"/>
      <c r="CN8" s="703"/>
      <c r="CO8" s="703"/>
      <c r="CP8" s="703"/>
      <c r="CQ8" s="704"/>
      <c r="CR8" s="664">
        <v>2566965</v>
      </c>
      <c r="CS8" s="665"/>
      <c r="CT8" s="665"/>
      <c r="CU8" s="665"/>
      <c r="CV8" s="665"/>
      <c r="CW8" s="665"/>
      <c r="CX8" s="665"/>
      <c r="CY8" s="666"/>
      <c r="CZ8" s="691">
        <v>20.5</v>
      </c>
      <c r="DA8" s="691"/>
      <c r="DB8" s="691"/>
      <c r="DC8" s="691"/>
      <c r="DD8" s="670">
        <v>3200</v>
      </c>
      <c r="DE8" s="665"/>
      <c r="DF8" s="665"/>
      <c r="DG8" s="665"/>
      <c r="DH8" s="665"/>
      <c r="DI8" s="665"/>
      <c r="DJ8" s="665"/>
      <c r="DK8" s="665"/>
      <c r="DL8" s="665"/>
      <c r="DM8" s="665"/>
      <c r="DN8" s="665"/>
      <c r="DO8" s="665"/>
      <c r="DP8" s="666"/>
      <c r="DQ8" s="670">
        <v>1373625</v>
      </c>
      <c r="DR8" s="665"/>
      <c r="DS8" s="665"/>
      <c r="DT8" s="665"/>
      <c r="DU8" s="665"/>
      <c r="DV8" s="665"/>
      <c r="DW8" s="665"/>
      <c r="DX8" s="665"/>
      <c r="DY8" s="665"/>
      <c r="DZ8" s="665"/>
      <c r="EA8" s="665"/>
      <c r="EB8" s="665"/>
      <c r="EC8" s="705"/>
    </row>
    <row r="9" spans="2:143" ht="11.25" customHeight="1" x14ac:dyDescent="0.2">
      <c r="B9" s="661" t="s">
        <v>244</v>
      </c>
      <c r="C9" s="662"/>
      <c r="D9" s="662"/>
      <c r="E9" s="662"/>
      <c r="F9" s="662"/>
      <c r="G9" s="662"/>
      <c r="H9" s="662"/>
      <c r="I9" s="662"/>
      <c r="J9" s="662"/>
      <c r="K9" s="662"/>
      <c r="L9" s="662"/>
      <c r="M9" s="662"/>
      <c r="N9" s="662"/>
      <c r="O9" s="662"/>
      <c r="P9" s="662"/>
      <c r="Q9" s="663"/>
      <c r="R9" s="664">
        <v>10500</v>
      </c>
      <c r="S9" s="665"/>
      <c r="T9" s="665"/>
      <c r="U9" s="665"/>
      <c r="V9" s="665"/>
      <c r="W9" s="665"/>
      <c r="X9" s="665"/>
      <c r="Y9" s="666"/>
      <c r="Z9" s="691">
        <v>0.1</v>
      </c>
      <c r="AA9" s="691"/>
      <c r="AB9" s="691"/>
      <c r="AC9" s="691"/>
      <c r="AD9" s="692">
        <v>10500</v>
      </c>
      <c r="AE9" s="692"/>
      <c r="AF9" s="692"/>
      <c r="AG9" s="692"/>
      <c r="AH9" s="692"/>
      <c r="AI9" s="692"/>
      <c r="AJ9" s="692"/>
      <c r="AK9" s="692"/>
      <c r="AL9" s="667">
        <v>0.2</v>
      </c>
      <c r="AM9" s="668"/>
      <c r="AN9" s="668"/>
      <c r="AO9" s="693"/>
      <c r="AP9" s="661" t="s">
        <v>245</v>
      </c>
      <c r="AQ9" s="662"/>
      <c r="AR9" s="662"/>
      <c r="AS9" s="662"/>
      <c r="AT9" s="662"/>
      <c r="AU9" s="662"/>
      <c r="AV9" s="662"/>
      <c r="AW9" s="662"/>
      <c r="AX9" s="662"/>
      <c r="AY9" s="662"/>
      <c r="AZ9" s="662"/>
      <c r="BA9" s="662"/>
      <c r="BB9" s="662"/>
      <c r="BC9" s="662"/>
      <c r="BD9" s="662"/>
      <c r="BE9" s="662"/>
      <c r="BF9" s="663"/>
      <c r="BG9" s="664">
        <v>618687</v>
      </c>
      <c r="BH9" s="665"/>
      <c r="BI9" s="665"/>
      <c r="BJ9" s="665"/>
      <c r="BK9" s="665"/>
      <c r="BL9" s="665"/>
      <c r="BM9" s="665"/>
      <c r="BN9" s="666"/>
      <c r="BO9" s="691">
        <v>33.200000000000003</v>
      </c>
      <c r="BP9" s="691"/>
      <c r="BQ9" s="691"/>
      <c r="BR9" s="691"/>
      <c r="BS9" s="692" t="s">
        <v>236</v>
      </c>
      <c r="BT9" s="692"/>
      <c r="BU9" s="692"/>
      <c r="BV9" s="692"/>
      <c r="BW9" s="692"/>
      <c r="BX9" s="692"/>
      <c r="BY9" s="692"/>
      <c r="BZ9" s="692"/>
      <c r="CA9" s="692"/>
      <c r="CB9" s="750"/>
      <c r="CD9" s="706" t="s">
        <v>246</v>
      </c>
      <c r="CE9" s="703"/>
      <c r="CF9" s="703"/>
      <c r="CG9" s="703"/>
      <c r="CH9" s="703"/>
      <c r="CI9" s="703"/>
      <c r="CJ9" s="703"/>
      <c r="CK9" s="703"/>
      <c r="CL9" s="703"/>
      <c r="CM9" s="703"/>
      <c r="CN9" s="703"/>
      <c r="CO9" s="703"/>
      <c r="CP9" s="703"/>
      <c r="CQ9" s="704"/>
      <c r="CR9" s="664">
        <v>1358127</v>
      </c>
      <c r="CS9" s="665"/>
      <c r="CT9" s="665"/>
      <c r="CU9" s="665"/>
      <c r="CV9" s="665"/>
      <c r="CW9" s="665"/>
      <c r="CX9" s="665"/>
      <c r="CY9" s="666"/>
      <c r="CZ9" s="691">
        <v>10.9</v>
      </c>
      <c r="DA9" s="691"/>
      <c r="DB9" s="691"/>
      <c r="DC9" s="691"/>
      <c r="DD9" s="670">
        <v>18469</v>
      </c>
      <c r="DE9" s="665"/>
      <c r="DF9" s="665"/>
      <c r="DG9" s="665"/>
      <c r="DH9" s="665"/>
      <c r="DI9" s="665"/>
      <c r="DJ9" s="665"/>
      <c r="DK9" s="665"/>
      <c r="DL9" s="665"/>
      <c r="DM9" s="665"/>
      <c r="DN9" s="665"/>
      <c r="DO9" s="665"/>
      <c r="DP9" s="666"/>
      <c r="DQ9" s="670">
        <v>1157941</v>
      </c>
      <c r="DR9" s="665"/>
      <c r="DS9" s="665"/>
      <c r="DT9" s="665"/>
      <c r="DU9" s="665"/>
      <c r="DV9" s="665"/>
      <c r="DW9" s="665"/>
      <c r="DX9" s="665"/>
      <c r="DY9" s="665"/>
      <c r="DZ9" s="665"/>
      <c r="EA9" s="665"/>
      <c r="EB9" s="665"/>
      <c r="EC9" s="705"/>
    </row>
    <row r="10" spans="2:143" ht="11.25" customHeight="1" x14ac:dyDescent="0.2">
      <c r="B10" s="661" t="s">
        <v>247</v>
      </c>
      <c r="C10" s="662"/>
      <c r="D10" s="662"/>
      <c r="E10" s="662"/>
      <c r="F10" s="662"/>
      <c r="G10" s="662"/>
      <c r="H10" s="662"/>
      <c r="I10" s="662"/>
      <c r="J10" s="662"/>
      <c r="K10" s="662"/>
      <c r="L10" s="662"/>
      <c r="M10" s="662"/>
      <c r="N10" s="662"/>
      <c r="O10" s="662"/>
      <c r="P10" s="662"/>
      <c r="Q10" s="663"/>
      <c r="R10" s="664" t="s">
        <v>236</v>
      </c>
      <c r="S10" s="665"/>
      <c r="T10" s="665"/>
      <c r="U10" s="665"/>
      <c r="V10" s="665"/>
      <c r="W10" s="665"/>
      <c r="X10" s="665"/>
      <c r="Y10" s="666"/>
      <c r="Z10" s="691" t="s">
        <v>187</v>
      </c>
      <c r="AA10" s="691"/>
      <c r="AB10" s="691"/>
      <c r="AC10" s="691"/>
      <c r="AD10" s="692" t="s">
        <v>248</v>
      </c>
      <c r="AE10" s="692"/>
      <c r="AF10" s="692"/>
      <c r="AG10" s="692"/>
      <c r="AH10" s="692"/>
      <c r="AI10" s="692"/>
      <c r="AJ10" s="692"/>
      <c r="AK10" s="692"/>
      <c r="AL10" s="667" t="s">
        <v>248</v>
      </c>
      <c r="AM10" s="668"/>
      <c r="AN10" s="668"/>
      <c r="AO10" s="693"/>
      <c r="AP10" s="661" t="s">
        <v>249</v>
      </c>
      <c r="AQ10" s="662"/>
      <c r="AR10" s="662"/>
      <c r="AS10" s="662"/>
      <c r="AT10" s="662"/>
      <c r="AU10" s="662"/>
      <c r="AV10" s="662"/>
      <c r="AW10" s="662"/>
      <c r="AX10" s="662"/>
      <c r="AY10" s="662"/>
      <c r="AZ10" s="662"/>
      <c r="BA10" s="662"/>
      <c r="BB10" s="662"/>
      <c r="BC10" s="662"/>
      <c r="BD10" s="662"/>
      <c r="BE10" s="662"/>
      <c r="BF10" s="663"/>
      <c r="BG10" s="664">
        <v>46390</v>
      </c>
      <c r="BH10" s="665"/>
      <c r="BI10" s="665"/>
      <c r="BJ10" s="665"/>
      <c r="BK10" s="665"/>
      <c r="BL10" s="665"/>
      <c r="BM10" s="665"/>
      <c r="BN10" s="666"/>
      <c r="BO10" s="691">
        <v>2.5</v>
      </c>
      <c r="BP10" s="691"/>
      <c r="BQ10" s="691"/>
      <c r="BR10" s="691"/>
      <c r="BS10" s="692">
        <v>7730</v>
      </c>
      <c r="BT10" s="692"/>
      <c r="BU10" s="692"/>
      <c r="BV10" s="692"/>
      <c r="BW10" s="692"/>
      <c r="BX10" s="692"/>
      <c r="BY10" s="692"/>
      <c r="BZ10" s="692"/>
      <c r="CA10" s="692"/>
      <c r="CB10" s="750"/>
      <c r="CD10" s="706" t="s">
        <v>250</v>
      </c>
      <c r="CE10" s="703"/>
      <c r="CF10" s="703"/>
      <c r="CG10" s="703"/>
      <c r="CH10" s="703"/>
      <c r="CI10" s="703"/>
      <c r="CJ10" s="703"/>
      <c r="CK10" s="703"/>
      <c r="CL10" s="703"/>
      <c r="CM10" s="703"/>
      <c r="CN10" s="703"/>
      <c r="CO10" s="703"/>
      <c r="CP10" s="703"/>
      <c r="CQ10" s="704"/>
      <c r="CR10" s="664">
        <v>22439</v>
      </c>
      <c r="CS10" s="665"/>
      <c r="CT10" s="665"/>
      <c r="CU10" s="665"/>
      <c r="CV10" s="665"/>
      <c r="CW10" s="665"/>
      <c r="CX10" s="665"/>
      <c r="CY10" s="666"/>
      <c r="CZ10" s="691">
        <v>0.2</v>
      </c>
      <c r="DA10" s="691"/>
      <c r="DB10" s="691"/>
      <c r="DC10" s="691"/>
      <c r="DD10" s="670" t="s">
        <v>187</v>
      </c>
      <c r="DE10" s="665"/>
      <c r="DF10" s="665"/>
      <c r="DG10" s="665"/>
      <c r="DH10" s="665"/>
      <c r="DI10" s="665"/>
      <c r="DJ10" s="665"/>
      <c r="DK10" s="665"/>
      <c r="DL10" s="665"/>
      <c r="DM10" s="665"/>
      <c r="DN10" s="665"/>
      <c r="DO10" s="665"/>
      <c r="DP10" s="666"/>
      <c r="DQ10" s="670">
        <v>8539</v>
      </c>
      <c r="DR10" s="665"/>
      <c r="DS10" s="665"/>
      <c r="DT10" s="665"/>
      <c r="DU10" s="665"/>
      <c r="DV10" s="665"/>
      <c r="DW10" s="665"/>
      <c r="DX10" s="665"/>
      <c r="DY10" s="665"/>
      <c r="DZ10" s="665"/>
      <c r="EA10" s="665"/>
      <c r="EB10" s="665"/>
      <c r="EC10" s="705"/>
    </row>
    <row r="11" spans="2:143" ht="11.25" customHeight="1" x14ac:dyDescent="0.2">
      <c r="B11" s="661" t="s">
        <v>251</v>
      </c>
      <c r="C11" s="662"/>
      <c r="D11" s="662"/>
      <c r="E11" s="662"/>
      <c r="F11" s="662"/>
      <c r="G11" s="662"/>
      <c r="H11" s="662"/>
      <c r="I11" s="662"/>
      <c r="J11" s="662"/>
      <c r="K11" s="662"/>
      <c r="L11" s="662"/>
      <c r="M11" s="662"/>
      <c r="N11" s="662"/>
      <c r="O11" s="662"/>
      <c r="P11" s="662"/>
      <c r="Q11" s="663"/>
      <c r="R11" s="664">
        <v>343795</v>
      </c>
      <c r="S11" s="665"/>
      <c r="T11" s="665"/>
      <c r="U11" s="665"/>
      <c r="V11" s="665"/>
      <c r="W11" s="665"/>
      <c r="X11" s="665"/>
      <c r="Y11" s="666"/>
      <c r="Z11" s="667">
        <v>2.5</v>
      </c>
      <c r="AA11" s="668"/>
      <c r="AB11" s="668"/>
      <c r="AC11" s="669"/>
      <c r="AD11" s="670">
        <v>343795</v>
      </c>
      <c r="AE11" s="665"/>
      <c r="AF11" s="665"/>
      <c r="AG11" s="665"/>
      <c r="AH11" s="665"/>
      <c r="AI11" s="665"/>
      <c r="AJ11" s="665"/>
      <c r="AK11" s="666"/>
      <c r="AL11" s="667">
        <v>5.3</v>
      </c>
      <c r="AM11" s="668"/>
      <c r="AN11" s="668"/>
      <c r="AO11" s="693"/>
      <c r="AP11" s="661" t="s">
        <v>252</v>
      </c>
      <c r="AQ11" s="662"/>
      <c r="AR11" s="662"/>
      <c r="AS11" s="662"/>
      <c r="AT11" s="662"/>
      <c r="AU11" s="662"/>
      <c r="AV11" s="662"/>
      <c r="AW11" s="662"/>
      <c r="AX11" s="662"/>
      <c r="AY11" s="662"/>
      <c r="AZ11" s="662"/>
      <c r="BA11" s="662"/>
      <c r="BB11" s="662"/>
      <c r="BC11" s="662"/>
      <c r="BD11" s="662"/>
      <c r="BE11" s="662"/>
      <c r="BF11" s="663"/>
      <c r="BG11" s="664">
        <v>95970</v>
      </c>
      <c r="BH11" s="665"/>
      <c r="BI11" s="665"/>
      <c r="BJ11" s="665"/>
      <c r="BK11" s="665"/>
      <c r="BL11" s="665"/>
      <c r="BM11" s="665"/>
      <c r="BN11" s="666"/>
      <c r="BO11" s="691">
        <v>5.0999999999999996</v>
      </c>
      <c r="BP11" s="691"/>
      <c r="BQ11" s="691"/>
      <c r="BR11" s="691"/>
      <c r="BS11" s="692">
        <v>27420</v>
      </c>
      <c r="BT11" s="692"/>
      <c r="BU11" s="692"/>
      <c r="BV11" s="692"/>
      <c r="BW11" s="692"/>
      <c r="BX11" s="692"/>
      <c r="BY11" s="692"/>
      <c r="BZ11" s="692"/>
      <c r="CA11" s="692"/>
      <c r="CB11" s="750"/>
      <c r="CD11" s="706" t="s">
        <v>253</v>
      </c>
      <c r="CE11" s="703"/>
      <c r="CF11" s="703"/>
      <c r="CG11" s="703"/>
      <c r="CH11" s="703"/>
      <c r="CI11" s="703"/>
      <c r="CJ11" s="703"/>
      <c r="CK11" s="703"/>
      <c r="CL11" s="703"/>
      <c r="CM11" s="703"/>
      <c r="CN11" s="703"/>
      <c r="CO11" s="703"/>
      <c r="CP11" s="703"/>
      <c r="CQ11" s="704"/>
      <c r="CR11" s="664">
        <v>885216</v>
      </c>
      <c r="CS11" s="665"/>
      <c r="CT11" s="665"/>
      <c r="CU11" s="665"/>
      <c r="CV11" s="665"/>
      <c r="CW11" s="665"/>
      <c r="CX11" s="665"/>
      <c r="CY11" s="666"/>
      <c r="CZ11" s="691">
        <v>7.1</v>
      </c>
      <c r="DA11" s="691"/>
      <c r="DB11" s="691"/>
      <c r="DC11" s="691"/>
      <c r="DD11" s="670">
        <v>123061</v>
      </c>
      <c r="DE11" s="665"/>
      <c r="DF11" s="665"/>
      <c r="DG11" s="665"/>
      <c r="DH11" s="665"/>
      <c r="DI11" s="665"/>
      <c r="DJ11" s="665"/>
      <c r="DK11" s="665"/>
      <c r="DL11" s="665"/>
      <c r="DM11" s="665"/>
      <c r="DN11" s="665"/>
      <c r="DO11" s="665"/>
      <c r="DP11" s="666"/>
      <c r="DQ11" s="670">
        <v>519112</v>
      </c>
      <c r="DR11" s="665"/>
      <c r="DS11" s="665"/>
      <c r="DT11" s="665"/>
      <c r="DU11" s="665"/>
      <c r="DV11" s="665"/>
      <c r="DW11" s="665"/>
      <c r="DX11" s="665"/>
      <c r="DY11" s="665"/>
      <c r="DZ11" s="665"/>
      <c r="EA11" s="665"/>
      <c r="EB11" s="665"/>
      <c r="EC11" s="705"/>
    </row>
    <row r="12" spans="2:143" ht="11.25" customHeight="1" x14ac:dyDescent="0.2">
      <c r="B12" s="661" t="s">
        <v>254</v>
      </c>
      <c r="C12" s="662"/>
      <c r="D12" s="662"/>
      <c r="E12" s="662"/>
      <c r="F12" s="662"/>
      <c r="G12" s="662"/>
      <c r="H12" s="662"/>
      <c r="I12" s="662"/>
      <c r="J12" s="662"/>
      <c r="K12" s="662"/>
      <c r="L12" s="662"/>
      <c r="M12" s="662"/>
      <c r="N12" s="662"/>
      <c r="O12" s="662"/>
      <c r="P12" s="662"/>
      <c r="Q12" s="663"/>
      <c r="R12" s="664">
        <v>17482</v>
      </c>
      <c r="S12" s="665"/>
      <c r="T12" s="665"/>
      <c r="U12" s="665"/>
      <c r="V12" s="665"/>
      <c r="W12" s="665"/>
      <c r="X12" s="665"/>
      <c r="Y12" s="666"/>
      <c r="Z12" s="691">
        <v>0.1</v>
      </c>
      <c r="AA12" s="691"/>
      <c r="AB12" s="691"/>
      <c r="AC12" s="691"/>
      <c r="AD12" s="692">
        <v>17482</v>
      </c>
      <c r="AE12" s="692"/>
      <c r="AF12" s="692"/>
      <c r="AG12" s="692"/>
      <c r="AH12" s="692"/>
      <c r="AI12" s="692"/>
      <c r="AJ12" s="692"/>
      <c r="AK12" s="692"/>
      <c r="AL12" s="667">
        <v>0.3</v>
      </c>
      <c r="AM12" s="668"/>
      <c r="AN12" s="668"/>
      <c r="AO12" s="693"/>
      <c r="AP12" s="661" t="s">
        <v>255</v>
      </c>
      <c r="AQ12" s="662"/>
      <c r="AR12" s="662"/>
      <c r="AS12" s="662"/>
      <c r="AT12" s="662"/>
      <c r="AU12" s="662"/>
      <c r="AV12" s="662"/>
      <c r="AW12" s="662"/>
      <c r="AX12" s="662"/>
      <c r="AY12" s="662"/>
      <c r="AZ12" s="662"/>
      <c r="BA12" s="662"/>
      <c r="BB12" s="662"/>
      <c r="BC12" s="662"/>
      <c r="BD12" s="662"/>
      <c r="BE12" s="662"/>
      <c r="BF12" s="663"/>
      <c r="BG12" s="664">
        <v>931550</v>
      </c>
      <c r="BH12" s="665"/>
      <c r="BI12" s="665"/>
      <c r="BJ12" s="665"/>
      <c r="BK12" s="665"/>
      <c r="BL12" s="665"/>
      <c r="BM12" s="665"/>
      <c r="BN12" s="666"/>
      <c r="BO12" s="691">
        <v>49.9</v>
      </c>
      <c r="BP12" s="691"/>
      <c r="BQ12" s="691"/>
      <c r="BR12" s="691"/>
      <c r="BS12" s="692" t="s">
        <v>236</v>
      </c>
      <c r="BT12" s="692"/>
      <c r="BU12" s="692"/>
      <c r="BV12" s="692"/>
      <c r="BW12" s="692"/>
      <c r="BX12" s="692"/>
      <c r="BY12" s="692"/>
      <c r="BZ12" s="692"/>
      <c r="CA12" s="692"/>
      <c r="CB12" s="750"/>
      <c r="CD12" s="706" t="s">
        <v>256</v>
      </c>
      <c r="CE12" s="703"/>
      <c r="CF12" s="703"/>
      <c r="CG12" s="703"/>
      <c r="CH12" s="703"/>
      <c r="CI12" s="703"/>
      <c r="CJ12" s="703"/>
      <c r="CK12" s="703"/>
      <c r="CL12" s="703"/>
      <c r="CM12" s="703"/>
      <c r="CN12" s="703"/>
      <c r="CO12" s="703"/>
      <c r="CP12" s="703"/>
      <c r="CQ12" s="704"/>
      <c r="CR12" s="664">
        <v>710985</v>
      </c>
      <c r="CS12" s="665"/>
      <c r="CT12" s="665"/>
      <c r="CU12" s="665"/>
      <c r="CV12" s="665"/>
      <c r="CW12" s="665"/>
      <c r="CX12" s="665"/>
      <c r="CY12" s="666"/>
      <c r="CZ12" s="691">
        <v>5.7</v>
      </c>
      <c r="DA12" s="691"/>
      <c r="DB12" s="691"/>
      <c r="DC12" s="691"/>
      <c r="DD12" s="670">
        <v>390808</v>
      </c>
      <c r="DE12" s="665"/>
      <c r="DF12" s="665"/>
      <c r="DG12" s="665"/>
      <c r="DH12" s="665"/>
      <c r="DI12" s="665"/>
      <c r="DJ12" s="665"/>
      <c r="DK12" s="665"/>
      <c r="DL12" s="665"/>
      <c r="DM12" s="665"/>
      <c r="DN12" s="665"/>
      <c r="DO12" s="665"/>
      <c r="DP12" s="666"/>
      <c r="DQ12" s="670">
        <v>159799</v>
      </c>
      <c r="DR12" s="665"/>
      <c r="DS12" s="665"/>
      <c r="DT12" s="665"/>
      <c r="DU12" s="665"/>
      <c r="DV12" s="665"/>
      <c r="DW12" s="665"/>
      <c r="DX12" s="665"/>
      <c r="DY12" s="665"/>
      <c r="DZ12" s="665"/>
      <c r="EA12" s="665"/>
      <c r="EB12" s="665"/>
      <c r="EC12" s="705"/>
    </row>
    <row r="13" spans="2:143" ht="11.25" customHeight="1" x14ac:dyDescent="0.2">
      <c r="B13" s="661" t="s">
        <v>257</v>
      </c>
      <c r="C13" s="662"/>
      <c r="D13" s="662"/>
      <c r="E13" s="662"/>
      <c r="F13" s="662"/>
      <c r="G13" s="662"/>
      <c r="H13" s="662"/>
      <c r="I13" s="662"/>
      <c r="J13" s="662"/>
      <c r="K13" s="662"/>
      <c r="L13" s="662"/>
      <c r="M13" s="662"/>
      <c r="N13" s="662"/>
      <c r="O13" s="662"/>
      <c r="P13" s="662"/>
      <c r="Q13" s="663"/>
      <c r="R13" s="664" t="s">
        <v>187</v>
      </c>
      <c r="S13" s="665"/>
      <c r="T13" s="665"/>
      <c r="U13" s="665"/>
      <c r="V13" s="665"/>
      <c r="W13" s="665"/>
      <c r="X13" s="665"/>
      <c r="Y13" s="666"/>
      <c r="Z13" s="691" t="s">
        <v>187</v>
      </c>
      <c r="AA13" s="691"/>
      <c r="AB13" s="691"/>
      <c r="AC13" s="691"/>
      <c r="AD13" s="692" t="s">
        <v>248</v>
      </c>
      <c r="AE13" s="692"/>
      <c r="AF13" s="692"/>
      <c r="AG13" s="692"/>
      <c r="AH13" s="692"/>
      <c r="AI13" s="692"/>
      <c r="AJ13" s="692"/>
      <c r="AK13" s="692"/>
      <c r="AL13" s="667" t="s">
        <v>248</v>
      </c>
      <c r="AM13" s="668"/>
      <c r="AN13" s="668"/>
      <c r="AO13" s="693"/>
      <c r="AP13" s="661" t="s">
        <v>258</v>
      </c>
      <c r="AQ13" s="662"/>
      <c r="AR13" s="662"/>
      <c r="AS13" s="662"/>
      <c r="AT13" s="662"/>
      <c r="AU13" s="662"/>
      <c r="AV13" s="662"/>
      <c r="AW13" s="662"/>
      <c r="AX13" s="662"/>
      <c r="AY13" s="662"/>
      <c r="AZ13" s="662"/>
      <c r="BA13" s="662"/>
      <c r="BB13" s="662"/>
      <c r="BC13" s="662"/>
      <c r="BD13" s="662"/>
      <c r="BE13" s="662"/>
      <c r="BF13" s="663"/>
      <c r="BG13" s="664">
        <v>930485</v>
      </c>
      <c r="BH13" s="665"/>
      <c r="BI13" s="665"/>
      <c r="BJ13" s="665"/>
      <c r="BK13" s="665"/>
      <c r="BL13" s="665"/>
      <c r="BM13" s="665"/>
      <c r="BN13" s="666"/>
      <c r="BO13" s="691">
        <v>49.9</v>
      </c>
      <c r="BP13" s="691"/>
      <c r="BQ13" s="691"/>
      <c r="BR13" s="691"/>
      <c r="BS13" s="692" t="s">
        <v>248</v>
      </c>
      <c r="BT13" s="692"/>
      <c r="BU13" s="692"/>
      <c r="BV13" s="692"/>
      <c r="BW13" s="692"/>
      <c r="BX13" s="692"/>
      <c r="BY13" s="692"/>
      <c r="BZ13" s="692"/>
      <c r="CA13" s="692"/>
      <c r="CB13" s="750"/>
      <c r="CD13" s="706" t="s">
        <v>259</v>
      </c>
      <c r="CE13" s="703"/>
      <c r="CF13" s="703"/>
      <c r="CG13" s="703"/>
      <c r="CH13" s="703"/>
      <c r="CI13" s="703"/>
      <c r="CJ13" s="703"/>
      <c r="CK13" s="703"/>
      <c r="CL13" s="703"/>
      <c r="CM13" s="703"/>
      <c r="CN13" s="703"/>
      <c r="CO13" s="703"/>
      <c r="CP13" s="703"/>
      <c r="CQ13" s="704"/>
      <c r="CR13" s="664">
        <v>928548</v>
      </c>
      <c r="CS13" s="665"/>
      <c r="CT13" s="665"/>
      <c r="CU13" s="665"/>
      <c r="CV13" s="665"/>
      <c r="CW13" s="665"/>
      <c r="CX13" s="665"/>
      <c r="CY13" s="666"/>
      <c r="CZ13" s="691">
        <v>7.4</v>
      </c>
      <c r="DA13" s="691"/>
      <c r="DB13" s="691"/>
      <c r="DC13" s="691"/>
      <c r="DD13" s="670">
        <v>277060</v>
      </c>
      <c r="DE13" s="665"/>
      <c r="DF13" s="665"/>
      <c r="DG13" s="665"/>
      <c r="DH13" s="665"/>
      <c r="DI13" s="665"/>
      <c r="DJ13" s="665"/>
      <c r="DK13" s="665"/>
      <c r="DL13" s="665"/>
      <c r="DM13" s="665"/>
      <c r="DN13" s="665"/>
      <c r="DO13" s="665"/>
      <c r="DP13" s="666"/>
      <c r="DQ13" s="670">
        <v>655361</v>
      </c>
      <c r="DR13" s="665"/>
      <c r="DS13" s="665"/>
      <c r="DT13" s="665"/>
      <c r="DU13" s="665"/>
      <c r="DV13" s="665"/>
      <c r="DW13" s="665"/>
      <c r="DX13" s="665"/>
      <c r="DY13" s="665"/>
      <c r="DZ13" s="665"/>
      <c r="EA13" s="665"/>
      <c r="EB13" s="665"/>
      <c r="EC13" s="705"/>
    </row>
    <row r="14" spans="2:143" ht="11.25" customHeight="1" x14ac:dyDescent="0.2">
      <c r="B14" s="661" t="s">
        <v>260</v>
      </c>
      <c r="C14" s="662"/>
      <c r="D14" s="662"/>
      <c r="E14" s="662"/>
      <c r="F14" s="662"/>
      <c r="G14" s="662"/>
      <c r="H14" s="662"/>
      <c r="I14" s="662"/>
      <c r="J14" s="662"/>
      <c r="K14" s="662"/>
      <c r="L14" s="662"/>
      <c r="M14" s="662"/>
      <c r="N14" s="662"/>
      <c r="O14" s="662"/>
      <c r="P14" s="662"/>
      <c r="Q14" s="663"/>
      <c r="R14" s="664" t="s">
        <v>236</v>
      </c>
      <c r="S14" s="665"/>
      <c r="T14" s="665"/>
      <c r="U14" s="665"/>
      <c r="V14" s="665"/>
      <c r="W14" s="665"/>
      <c r="X14" s="665"/>
      <c r="Y14" s="666"/>
      <c r="Z14" s="691" t="s">
        <v>187</v>
      </c>
      <c r="AA14" s="691"/>
      <c r="AB14" s="691"/>
      <c r="AC14" s="691"/>
      <c r="AD14" s="692" t="s">
        <v>187</v>
      </c>
      <c r="AE14" s="692"/>
      <c r="AF14" s="692"/>
      <c r="AG14" s="692"/>
      <c r="AH14" s="692"/>
      <c r="AI14" s="692"/>
      <c r="AJ14" s="692"/>
      <c r="AK14" s="692"/>
      <c r="AL14" s="667" t="s">
        <v>248</v>
      </c>
      <c r="AM14" s="668"/>
      <c r="AN14" s="668"/>
      <c r="AO14" s="693"/>
      <c r="AP14" s="661" t="s">
        <v>261</v>
      </c>
      <c r="AQ14" s="662"/>
      <c r="AR14" s="662"/>
      <c r="AS14" s="662"/>
      <c r="AT14" s="662"/>
      <c r="AU14" s="662"/>
      <c r="AV14" s="662"/>
      <c r="AW14" s="662"/>
      <c r="AX14" s="662"/>
      <c r="AY14" s="662"/>
      <c r="AZ14" s="662"/>
      <c r="BA14" s="662"/>
      <c r="BB14" s="662"/>
      <c r="BC14" s="662"/>
      <c r="BD14" s="662"/>
      <c r="BE14" s="662"/>
      <c r="BF14" s="663"/>
      <c r="BG14" s="664">
        <v>60353</v>
      </c>
      <c r="BH14" s="665"/>
      <c r="BI14" s="665"/>
      <c r="BJ14" s="665"/>
      <c r="BK14" s="665"/>
      <c r="BL14" s="665"/>
      <c r="BM14" s="665"/>
      <c r="BN14" s="666"/>
      <c r="BO14" s="691">
        <v>3.2</v>
      </c>
      <c r="BP14" s="691"/>
      <c r="BQ14" s="691"/>
      <c r="BR14" s="691"/>
      <c r="BS14" s="692" t="s">
        <v>236</v>
      </c>
      <c r="BT14" s="692"/>
      <c r="BU14" s="692"/>
      <c r="BV14" s="692"/>
      <c r="BW14" s="692"/>
      <c r="BX14" s="692"/>
      <c r="BY14" s="692"/>
      <c r="BZ14" s="692"/>
      <c r="CA14" s="692"/>
      <c r="CB14" s="750"/>
      <c r="CD14" s="706" t="s">
        <v>262</v>
      </c>
      <c r="CE14" s="703"/>
      <c r="CF14" s="703"/>
      <c r="CG14" s="703"/>
      <c r="CH14" s="703"/>
      <c r="CI14" s="703"/>
      <c r="CJ14" s="703"/>
      <c r="CK14" s="703"/>
      <c r="CL14" s="703"/>
      <c r="CM14" s="703"/>
      <c r="CN14" s="703"/>
      <c r="CO14" s="703"/>
      <c r="CP14" s="703"/>
      <c r="CQ14" s="704"/>
      <c r="CR14" s="664">
        <v>403594</v>
      </c>
      <c r="CS14" s="665"/>
      <c r="CT14" s="665"/>
      <c r="CU14" s="665"/>
      <c r="CV14" s="665"/>
      <c r="CW14" s="665"/>
      <c r="CX14" s="665"/>
      <c r="CY14" s="666"/>
      <c r="CZ14" s="691">
        <v>3.2</v>
      </c>
      <c r="DA14" s="691"/>
      <c r="DB14" s="691"/>
      <c r="DC14" s="691"/>
      <c r="DD14" s="670">
        <v>6380</v>
      </c>
      <c r="DE14" s="665"/>
      <c r="DF14" s="665"/>
      <c r="DG14" s="665"/>
      <c r="DH14" s="665"/>
      <c r="DI14" s="665"/>
      <c r="DJ14" s="665"/>
      <c r="DK14" s="665"/>
      <c r="DL14" s="665"/>
      <c r="DM14" s="665"/>
      <c r="DN14" s="665"/>
      <c r="DO14" s="665"/>
      <c r="DP14" s="666"/>
      <c r="DQ14" s="670">
        <v>398494</v>
      </c>
      <c r="DR14" s="665"/>
      <c r="DS14" s="665"/>
      <c r="DT14" s="665"/>
      <c r="DU14" s="665"/>
      <c r="DV14" s="665"/>
      <c r="DW14" s="665"/>
      <c r="DX14" s="665"/>
      <c r="DY14" s="665"/>
      <c r="DZ14" s="665"/>
      <c r="EA14" s="665"/>
      <c r="EB14" s="665"/>
      <c r="EC14" s="705"/>
    </row>
    <row r="15" spans="2:143" ht="11.25" customHeight="1" x14ac:dyDescent="0.2">
      <c r="B15" s="661" t="s">
        <v>263</v>
      </c>
      <c r="C15" s="662"/>
      <c r="D15" s="662"/>
      <c r="E15" s="662"/>
      <c r="F15" s="662"/>
      <c r="G15" s="662"/>
      <c r="H15" s="662"/>
      <c r="I15" s="662"/>
      <c r="J15" s="662"/>
      <c r="K15" s="662"/>
      <c r="L15" s="662"/>
      <c r="M15" s="662"/>
      <c r="N15" s="662"/>
      <c r="O15" s="662"/>
      <c r="P15" s="662"/>
      <c r="Q15" s="663"/>
      <c r="R15" s="664" t="s">
        <v>236</v>
      </c>
      <c r="S15" s="665"/>
      <c r="T15" s="665"/>
      <c r="U15" s="665"/>
      <c r="V15" s="665"/>
      <c r="W15" s="665"/>
      <c r="X15" s="665"/>
      <c r="Y15" s="666"/>
      <c r="Z15" s="691" t="s">
        <v>242</v>
      </c>
      <c r="AA15" s="691"/>
      <c r="AB15" s="691"/>
      <c r="AC15" s="691"/>
      <c r="AD15" s="692" t="s">
        <v>187</v>
      </c>
      <c r="AE15" s="692"/>
      <c r="AF15" s="692"/>
      <c r="AG15" s="692"/>
      <c r="AH15" s="692"/>
      <c r="AI15" s="692"/>
      <c r="AJ15" s="692"/>
      <c r="AK15" s="692"/>
      <c r="AL15" s="667" t="s">
        <v>236</v>
      </c>
      <c r="AM15" s="668"/>
      <c r="AN15" s="668"/>
      <c r="AO15" s="693"/>
      <c r="AP15" s="661" t="s">
        <v>264</v>
      </c>
      <c r="AQ15" s="662"/>
      <c r="AR15" s="662"/>
      <c r="AS15" s="662"/>
      <c r="AT15" s="662"/>
      <c r="AU15" s="662"/>
      <c r="AV15" s="662"/>
      <c r="AW15" s="662"/>
      <c r="AX15" s="662"/>
      <c r="AY15" s="662"/>
      <c r="AZ15" s="662"/>
      <c r="BA15" s="662"/>
      <c r="BB15" s="662"/>
      <c r="BC15" s="662"/>
      <c r="BD15" s="662"/>
      <c r="BE15" s="662"/>
      <c r="BF15" s="663"/>
      <c r="BG15" s="664">
        <v>78514</v>
      </c>
      <c r="BH15" s="665"/>
      <c r="BI15" s="665"/>
      <c r="BJ15" s="665"/>
      <c r="BK15" s="665"/>
      <c r="BL15" s="665"/>
      <c r="BM15" s="665"/>
      <c r="BN15" s="666"/>
      <c r="BO15" s="691">
        <v>4.2</v>
      </c>
      <c r="BP15" s="691"/>
      <c r="BQ15" s="691"/>
      <c r="BR15" s="691"/>
      <c r="BS15" s="692" t="s">
        <v>236</v>
      </c>
      <c r="BT15" s="692"/>
      <c r="BU15" s="692"/>
      <c r="BV15" s="692"/>
      <c r="BW15" s="692"/>
      <c r="BX15" s="692"/>
      <c r="BY15" s="692"/>
      <c r="BZ15" s="692"/>
      <c r="CA15" s="692"/>
      <c r="CB15" s="750"/>
      <c r="CD15" s="706" t="s">
        <v>265</v>
      </c>
      <c r="CE15" s="703"/>
      <c r="CF15" s="703"/>
      <c r="CG15" s="703"/>
      <c r="CH15" s="703"/>
      <c r="CI15" s="703"/>
      <c r="CJ15" s="703"/>
      <c r="CK15" s="703"/>
      <c r="CL15" s="703"/>
      <c r="CM15" s="703"/>
      <c r="CN15" s="703"/>
      <c r="CO15" s="703"/>
      <c r="CP15" s="703"/>
      <c r="CQ15" s="704"/>
      <c r="CR15" s="664">
        <v>830778</v>
      </c>
      <c r="CS15" s="665"/>
      <c r="CT15" s="665"/>
      <c r="CU15" s="665"/>
      <c r="CV15" s="665"/>
      <c r="CW15" s="665"/>
      <c r="CX15" s="665"/>
      <c r="CY15" s="666"/>
      <c r="CZ15" s="691">
        <v>6.6</v>
      </c>
      <c r="DA15" s="691"/>
      <c r="DB15" s="691"/>
      <c r="DC15" s="691"/>
      <c r="DD15" s="670">
        <v>48404</v>
      </c>
      <c r="DE15" s="665"/>
      <c r="DF15" s="665"/>
      <c r="DG15" s="665"/>
      <c r="DH15" s="665"/>
      <c r="DI15" s="665"/>
      <c r="DJ15" s="665"/>
      <c r="DK15" s="665"/>
      <c r="DL15" s="665"/>
      <c r="DM15" s="665"/>
      <c r="DN15" s="665"/>
      <c r="DO15" s="665"/>
      <c r="DP15" s="666"/>
      <c r="DQ15" s="670">
        <v>604399</v>
      </c>
      <c r="DR15" s="665"/>
      <c r="DS15" s="665"/>
      <c r="DT15" s="665"/>
      <c r="DU15" s="665"/>
      <c r="DV15" s="665"/>
      <c r="DW15" s="665"/>
      <c r="DX15" s="665"/>
      <c r="DY15" s="665"/>
      <c r="DZ15" s="665"/>
      <c r="EA15" s="665"/>
      <c r="EB15" s="665"/>
      <c r="EC15" s="705"/>
    </row>
    <row r="16" spans="2:143" ht="11.25" customHeight="1" x14ac:dyDescent="0.2">
      <c r="B16" s="661" t="s">
        <v>266</v>
      </c>
      <c r="C16" s="662"/>
      <c r="D16" s="662"/>
      <c r="E16" s="662"/>
      <c r="F16" s="662"/>
      <c r="G16" s="662"/>
      <c r="H16" s="662"/>
      <c r="I16" s="662"/>
      <c r="J16" s="662"/>
      <c r="K16" s="662"/>
      <c r="L16" s="662"/>
      <c r="M16" s="662"/>
      <c r="N16" s="662"/>
      <c r="O16" s="662"/>
      <c r="P16" s="662"/>
      <c r="Q16" s="663"/>
      <c r="R16" s="664">
        <v>11640</v>
      </c>
      <c r="S16" s="665"/>
      <c r="T16" s="665"/>
      <c r="U16" s="665"/>
      <c r="V16" s="665"/>
      <c r="W16" s="665"/>
      <c r="X16" s="665"/>
      <c r="Y16" s="666"/>
      <c r="Z16" s="691">
        <v>0.1</v>
      </c>
      <c r="AA16" s="691"/>
      <c r="AB16" s="691"/>
      <c r="AC16" s="691"/>
      <c r="AD16" s="692">
        <v>11640</v>
      </c>
      <c r="AE16" s="692"/>
      <c r="AF16" s="692"/>
      <c r="AG16" s="692"/>
      <c r="AH16" s="692"/>
      <c r="AI16" s="692"/>
      <c r="AJ16" s="692"/>
      <c r="AK16" s="692"/>
      <c r="AL16" s="667">
        <v>0.2</v>
      </c>
      <c r="AM16" s="668"/>
      <c r="AN16" s="668"/>
      <c r="AO16" s="693"/>
      <c r="AP16" s="661" t="s">
        <v>267</v>
      </c>
      <c r="AQ16" s="662"/>
      <c r="AR16" s="662"/>
      <c r="AS16" s="662"/>
      <c r="AT16" s="662"/>
      <c r="AU16" s="662"/>
      <c r="AV16" s="662"/>
      <c r="AW16" s="662"/>
      <c r="AX16" s="662"/>
      <c r="AY16" s="662"/>
      <c r="AZ16" s="662"/>
      <c r="BA16" s="662"/>
      <c r="BB16" s="662"/>
      <c r="BC16" s="662"/>
      <c r="BD16" s="662"/>
      <c r="BE16" s="662"/>
      <c r="BF16" s="663"/>
      <c r="BG16" s="664" t="s">
        <v>248</v>
      </c>
      <c r="BH16" s="665"/>
      <c r="BI16" s="665"/>
      <c r="BJ16" s="665"/>
      <c r="BK16" s="665"/>
      <c r="BL16" s="665"/>
      <c r="BM16" s="665"/>
      <c r="BN16" s="666"/>
      <c r="BO16" s="691" t="s">
        <v>248</v>
      </c>
      <c r="BP16" s="691"/>
      <c r="BQ16" s="691"/>
      <c r="BR16" s="691"/>
      <c r="BS16" s="692" t="s">
        <v>242</v>
      </c>
      <c r="BT16" s="692"/>
      <c r="BU16" s="692"/>
      <c r="BV16" s="692"/>
      <c r="BW16" s="692"/>
      <c r="BX16" s="692"/>
      <c r="BY16" s="692"/>
      <c r="BZ16" s="692"/>
      <c r="CA16" s="692"/>
      <c r="CB16" s="750"/>
      <c r="CD16" s="706" t="s">
        <v>268</v>
      </c>
      <c r="CE16" s="703"/>
      <c r="CF16" s="703"/>
      <c r="CG16" s="703"/>
      <c r="CH16" s="703"/>
      <c r="CI16" s="703"/>
      <c r="CJ16" s="703"/>
      <c r="CK16" s="703"/>
      <c r="CL16" s="703"/>
      <c r="CM16" s="703"/>
      <c r="CN16" s="703"/>
      <c r="CO16" s="703"/>
      <c r="CP16" s="703"/>
      <c r="CQ16" s="704"/>
      <c r="CR16" s="664" t="s">
        <v>248</v>
      </c>
      <c r="CS16" s="665"/>
      <c r="CT16" s="665"/>
      <c r="CU16" s="665"/>
      <c r="CV16" s="665"/>
      <c r="CW16" s="665"/>
      <c r="CX16" s="665"/>
      <c r="CY16" s="666"/>
      <c r="CZ16" s="691" t="s">
        <v>236</v>
      </c>
      <c r="DA16" s="691"/>
      <c r="DB16" s="691"/>
      <c r="DC16" s="691"/>
      <c r="DD16" s="670" t="s">
        <v>236</v>
      </c>
      <c r="DE16" s="665"/>
      <c r="DF16" s="665"/>
      <c r="DG16" s="665"/>
      <c r="DH16" s="665"/>
      <c r="DI16" s="665"/>
      <c r="DJ16" s="665"/>
      <c r="DK16" s="665"/>
      <c r="DL16" s="665"/>
      <c r="DM16" s="665"/>
      <c r="DN16" s="665"/>
      <c r="DO16" s="665"/>
      <c r="DP16" s="666"/>
      <c r="DQ16" s="670" t="s">
        <v>236</v>
      </c>
      <c r="DR16" s="665"/>
      <c r="DS16" s="665"/>
      <c r="DT16" s="665"/>
      <c r="DU16" s="665"/>
      <c r="DV16" s="665"/>
      <c r="DW16" s="665"/>
      <c r="DX16" s="665"/>
      <c r="DY16" s="665"/>
      <c r="DZ16" s="665"/>
      <c r="EA16" s="665"/>
      <c r="EB16" s="665"/>
      <c r="EC16" s="705"/>
    </row>
    <row r="17" spans="2:133" ht="11.25" customHeight="1" x14ac:dyDescent="0.2">
      <c r="B17" s="661" t="s">
        <v>269</v>
      </c>
      <c r="C17" s="662"/>
      <c r="D17" s="662"/>
      <c r="E17" s="662"/>
      <c r="F17" s="662"/>
      <c r="G17" s="662"/>
      <c r="H17" s="662"/>
      <c r="I17" s="662"/>
      <c r="J17" s="662"/>
      <c r="K17" s="662"/>
      <c r="L17" s="662"/>
      <c r="M17" s="662"/>
      <c r="N17" s="662"/>
      <c r="O17" s="662"/>
      <c r="P17" s="662"/>
      <c r="Q17" s="663"/>
      <c r="R17" s="664">
        <v>31546</v>
      </c>
      <c r="S17" s="665"/>
      <c r="T17" s="665"/>
      <c r="U17" s="665"/>
      <c r="V17" s="665"/>
      <c r="W17" s="665"/>
      <c r="X17" s="665"/>
      <c r="Y17" s="666"/>
      <c r="Z17" s="691">
        <v>0.2</v>
      </c>
      <c r="AA17" s="691"/>
      <c r="AB17" s="691"/>
      <c r="AC17" s="691"/>
      <c r="AD17" s="692">
        <v>31546</v>
      </c>
      <c r="AE17" s="692"/>
      <c r="AF17" s="692"/>
      <c r="AG17" s="692"/>
      <c r="AH17" s="692"/>
      <c r="AI17" s="692"/>
      <c r="AJ17" s="692"/>
      <c r="AK17" s="692"/>
      <c r="AL17" s="667">
        <v>0.5</v>
      </c>
      <c r="AM17" s="668"/>
      <c r="AN17" s="668"/>
      <c r="AO17" s="693"/>
      <c r="AP17" s="661" t="s">
        <v>270</v>
      </c>
      <c r="AQ17" s="662"/>
      <c r="AR17" s="662"/>
      <c r="AS17" s="662"/>
      <c r="AT17" s="662"/>
      <c r="AU17" s="662"/>
      <c r="AV17" s="662"/>
      <c r="AW17" s="662"/>
      <c r="AX17" s="662"/>
      <c r="AY17" s="662"/>
      <c r="AZ17" s="662"/>
      <c r="BA17" s="662"/>
      <c r="BB17" s="662"/>
      <c r="BC17" s="662"/>
      <c r="BD17" s="662"/>
      <c r="BE17" s="662"/>
      <c r="BF17" s="663"/>
      <c r="BG17" s="664" t="s">
        <v>248</v>
      </c>
      <c r="BH17" s="665"/>
      <c r="BI17" s="665"/>
      <c r="BJ17" s="665"/>
      <c r="BK17" s="665"/>
      <c r="BL17" s="665"/>
      <c r="BM17" s="665"/>
      <c r="BN17" s="666"/>
      <c r="BO17" s="691" t="s">
        <v>248</v>
      </c>
      <c r="BP17" s="691"/>
      <c r="BQ17" s="691"/>
      <c r="BR17" s="691"/>
      <c r="BS17" s="692" t="s">
        <v>236</v>
      </c>
      <c r="BT17" s="692"/>
      <c r="BU17" s="692"/>
      <c r="BV17" s="692"/>
      <c r="BW17" s="692"/>
      <c r="BX17" s="692"/>
      <c r="BY17" s="692"/>
      <c r="BZ17" s="692"/>
      <c r="CA17" s="692"/>
      <c r="CB17" s="750"/>
      <c r="CD17" s="706" t="s">
        <v>271</v>
      </c>
      <c r="CE17" s="703"/>
      <c r="CF17" s="703"/>
      <c r="CG17" s="703"/>
      <c r="CH17" s="703"/>
      <c r="CI17" s="703"/>
      <c r="CJ17" s="703"/>
      <c r="CK17" s="703"/>
      <c r="CL17" s="703"/>
      <c r="CM17" s="703"/>
      <c r="CN17" s="703"/>
      <c r="CO17" s="703"/>
      <c r="CP17" s="703"/>
      <c r="CQ17" s="704"/>
      <c r="CR17" s="664">
        <v>1304624</v>
      </c>
      <c r="CS17" s="665"/>
      <c r="CT17" s="665"/>
      <c r="CU17" s="665"/>
      <c r="CV17" s="665"/>
      <c r="CW17" s="665"/>
      <c r="CX17" s="665"/>
      <c r="CY17" s="666"/>
      <c r="CZ17" s="691">
        <v>10.4</v>
      </c>
      <c r="DA17" s="691"/>
      <c r="DB17" s="691"/>
      <c r="DC17" s="691"/>
      <c r="DD17" s="670" t="s">
        <v>187</v>
      </c>
      <c r="DE17" s="665"/>
      <c r="DF17" s="665"/>
      <c r="DG17" s="665"/>
      <c r="DH17" s="665"/>
      <c r="DI17" s="665"/>
      <c r="DJ17" s="665"/>
      <c r="DK17" s="665"/>
      <c r="DL17" s="665"/>
      <c r="DM17" s="665"/>
      <c r="DN17" s="665"/>
      <c r="DO17" s="665"/>
      <c r="DP17" s="666"/>
      <c r="DQ17" s="670">
        <v>1266822</v>
      </c>
      <c r="DR17" s="665"/>
      <c r="DS17" s="665"/>
      <c r="DT17" s="665"/>
      <c r="DU17" s="665"/>
      <c r="DV17" s="665"/>
      <c r="DW17" s="665"/>
      <c r="DX17" s="665"/>
      <c r="DY17" s="665"/>
      <c r="DZ17" s="665"/>
      <c r="EA17" s="665"/>
      <c r="EB17" s="665"/>
      <c r="EC17" s="705"/>
    </row>
    <row r="18" spans="2:133" ht="11.25" customHeight="1" x14ac:dyDescent="0.2">
      <c r="B18" s="661" t="s">
        <v>272</v>
      </c>
      <c r="C18" s="662"/>
      <c r="D18" s="662"/>
      <c r="E18" s="662"/>
      <c r="F18" s="662"/>
      <c r="G18" s="662"/>
      <c r="H18" s="662"/>
      <c r="I18" s="662"/>
      <c r="J18" s="662"/>
      <c r="K18" s="662"/>
      <c r="L18" s="662"/>
      <c r="M18" s="662"/>
      <c r="N18" s="662"/>
      <c r="O18" s="662"/>
      <c r="P18" s="662"/>
      <c r="Q18" s="663"/>
      <c r="R18" s="664">
        <v>39399</v>
      </c>
      <c r="S18" s="665"/>
      <c r="T18" s="665"/>
      <c r="U18" s="665"/>
      <c r="V18" s="665"/>
      <c r="W18" s="665"/>
      <c r="X18" s="665"/>
      <c r="Y18" s="666"/>
      <c r="Z18" s="691">
        <v>0.3</v>
      </c>
      <c r="AA18" s="691"/>
      <c r="AB18" s="691"/>
      <c r="AC18" s="691"/>
      <c r="AD18" s="692">
        <v>39399</v>
      </c>
      <c r="AE18" s="692"/>
      <c r="AF18" s="692"/>
      <c r="AG18" s="692"/>
      <c r="AH18" s="692"/>
      <c r="AI18" s="692"/>
      <c r="AJ18" s="692"/>
      <c r="AK18" s="692"/>
      <c r="AL18" s="667">
        <v>0.60000002384185791</v>
      </c>
      <c r="AM18" s="668"/>
      <c r="AN18" s="668"/>
      <c r="AO18" s="693"/>
      <c r="AP18" s="661" t="s">
        <v>273</v>
      </c>
      <c r="AQ18" s="662"/>
      <c r="AR18" s="662"/>
      <c r="AS18" s="662"/>
      <c r="AT18" s="662"/>
      <c r="AU18" s="662"/>
      <c r="AV18" s="662"/>
      <c r="AW18" s="662"/>
      <c r="AX18" s="662"/>
      <c r="AY18" s="662"/>
      <c r="AZ18" s="662"/>
      <c r="BA18" s="662"/>
      <c r="BB18" s="662"/>
      <c r="BC18" s="662"/>
      <c r="BD18" s="662"/>
      <c r="BE18" s="662"/>
      <c r="BF18" s="663"/>
      <c r="BG18" s="664" t="s">
        <v>187</v>
      </c>
      <c r="BH18" s="665"/>
      <c r="BI18" s="665"/>
      <c r="BJ18" s="665"/>
      <c r="BK18" s="665"/>
      <c r="BL18" s="665"/>
      <c r="BM18" s="665"/>
      <c r="BN18" s="666"/>
      <c r="BO18" s="691" t="s">
        <v>187</v>
      </c>
      <c r="BP18" s="691"/>
      <c r="BQ18" s="691"/>
      <c r="BR18" s="691"/>
      <c r="BS18" s="692" t="s">
        <v>236</v>
      </c>
      <c r="BT18" s="692"/>
      <c r="BU18" s="692"/>
      <c r="BV18" s="692"/>
      <c r="BW18" s="692"/>
      <c r="BX18" s="692"/>
      <c r="BY18" s="692"/>
      <c r="BZ18" s="692"/>
      <c r="CA18" s="692"/>
      <c r="CB18" s="750"/>
      <c r="CD18" s="706" t="s">
        <v>274</v>
      </c>
      <c r="CE18" s="703"/>
      <c r="CF18" s="703"/>
      <c r="CG18" s="703"/>
      <c r="CH18" s="703"/>
      <c r="CI18" s="703"/>
      <c r="CJ18" s="703"/>
      <c r="CK18" s="703"/>
      <c r="CL18" s="703"/>
      <c r="CM18" s="703"/>
      <c r="CN18" s="703"/>
      <c r="CO18" s="703"/>
      <c r="CP18" s="703"/>
      <c r="CQ18" s="704"/>
      <c r="CR18" s="664" t="s">
        <v>248</v>
      </c>
      <c r="CS18" s="665"/>
      <c r="CT18" s="665"/>
      <c r="CU18" s="665"/>
      <c r="CV18" s="665"/>
      <c r="CW18" s="665"/>
      <c r="CX18" s="665"/>
      <c r="CY18" s="666"/>
      <c r="CZ18" s="691" t="s">
        <v>236</v>
      </c>
      <c r="DA18" s="691"/>
      <c r="DB18" s="691"/>
      <c r="DC18" s="691"/>
      <c r="DD18" s="670" t="s">
        <v>242</v>
      </c>
      <c r="DE18" s="665"/>
      <c r="DF18" s="665"/>
      <c r="DG18" s="665"/>
      <c r="DH18" s="665"/>
      <c r="DI18" s="665"/>
      <c r="DJ18" s="665"/>
      <c r="DK18" s="665"/>
      <c r="DL18" s="665"/>
      <c r="DM18" s="665"/>
      <c r="DN18" s="665"/>
      <c r="DO18" s="665"/>
      <c r="DP18" s="666"/>
      <c r="DQ18" s="670" t="s">
        <v>248</v>
      </c>
      <c r="DR18" s="665"/>
      <c r="DS18" s="665"/>
      <c r="DT18" s="665"/>
      <c r="DU18" s="665"/>
      <c r="DV18" s="665"/>
      <c r="DW18" s="665"/>
      <c r="DX18" s="665"/>
      <c r="DY18" s="665"/>
      <c r="DZ18" s="665"/>
      <c r="EA18" s="665"/>
      <c r="EB18" s="665"/>
      <c r="EC18" s="705"/>
    </row>
    <row r="19" spans="2:133" ht="11.25" customHeight="1" x14ac:dyDescent="0.2">
      <c r="B19" s="661" t="s">
        <v>275</v>
      </c>
      <c r="C19" s="662"/>
      <c r="D19" s="662"/>
      <c r="E19" s="662"/>
      <c r="F19" s="662"/>
      <c r="G19" s="662"/>
      <c r="H19" s="662"/>
      <c r="I19" s="662"/>
      <c r="J19" s="662"/>
      <c r="K19" s="662"/>
      <c r="L19" s="662"/>
      <c r="M19" s="662"/>
      <c r="N19" s="662"/>
      <c r="O19" s="662"/>
      <c r="P19" s="662"/>
      <c r="Q19" s="663"/>
      <c r="R19" s="664">
        <v>7924</v>
      </c>
      <c r="S19" s="665"/>
      <c r="T19" s="665"/>
      <c r="U19" s="665"/>
      <c r="V19" s="665"/>
      <c r="W19" s="665"/>
      <c r="X19" s="665"/>
      <c r="Y19" s="666"/>
      <c r="Z19" s="691">
        <v>0.1</v>
      </c>
      <c r="AA19" s="691"/>
      <c r="AB19" s="691"/>
      <c r="AC19" s="691"/>
      <c r="AD19" s="692">
        <v>7924</v>
      </c>
      <c r="AE19" s="692"/>
      <c r="AF19" s="692"/>
      <c r="AG19" s="692"/>
      <c r="AH19" s="692"/>
      <c r="AI19" s="692"/>
      <c r="AJ19" s="692"/>
      <c r="AK19" s="692"/>
      <c r="AL19" s="667">
        <v>0.1</v>
      </c>
      <c r="AM19" s="668"/>
      <c r="AN19" s="668"/>
      <c r="AO19" s="693"/>
      <c r="AP19" s="661" t="s">
        <v>276</v>
      </c>
      <c r="AQ19" s="662"/>
      <c r="AR19" s="662"/>
      <c r="AS19" s="662"/>
      <c r="AT19" s="662"/>
      <c r="AU19" s="662"/>
      <c r="AV19" s="662"/>
      <c r="AW19" s="662"/>
      <c r="AX19" s="662"/>
      <c r="AY19" s="662"/>
      <c r="AZ19" s="662"/>
      <c r="BA19" s="662"/>
      <c r="BB19" s="662"/>
      <c r="BC19" s="662"/>
      <c r="BD19" s="662"/>
      <c r="BE19" s="662"/>
      <c r="BF19" s="663"/>
      <c r="BG19" s="664">
        <v>7795</v>
      </c>
      <c r="BH19" s="665"/>
      <c r="BI19" s="665"/>
      <c r="BJ19" s="665"/>
      <c r="BK19" s="665"/>
      <c r="BL19" s="665"/>
      <c r="BM19" s="665"/>
      <c r="BN19" s="666"/>
      <c r="BO19" s="691">
        <v>0.4</v>
      </c>
      <c r="BP19" s="691"/>
      <c r="BQ19" s="691"/>
      <c r="BR19" s="691"/>
      <c r="BS19" s="692" t="s">
        <v>187</v>
      </c>
      <c r="BT19" s="692"/>
      <c r="BU19" s="692"/>
      <c r="BV19" s="692"/>
      <c r="BW19" s="692"/>
      <c r="BX19" s="692"/>
      <c r="BY19" s="692"/>
      <c r="BZ19" s="692"/>
      <c r="CA19" s="692"/>
      <c r="CB19" s="750"/>
      <c r="CD19" s="706" t="s">
        <v>277</v>
      </c>
      <c r="CE19" s="703"/>
      <c r="CF19" s="703"/>
      <c r="CG19" s="703"/>
      <c r="CH19" s="703"/>
      <c r="CI19" s="703"/>
      <c r="CJ19" s="703"/>
      <c r="CK19" s="703"/>
      <c r="CL19" s="703"/>
      <c r="CM19" s="703"/>
      <c r="CN19" s="703"/>
      <c r="CO19" s="703"/>
      <c r="CP19" s="703"/>
      <c r="CQ19" s="704"/>
      <c r="CR19" s="664" t="s">
        <v>236</v>
      </c>
      <c r="CS19" s="665"/>
      <c r="CT19" s="665"/>
      <c r="CU19" s="665"/>
      <c r="CV19" s="665"/>
      <c r="CW19" s="665"/>
      <c r="CX19" s="665"/>
      <c r="CY19" s="666"/>
      <c r="CZ19" s="691" t="s">
        <v>236</v>
      </c>
      <c r="DA19" s="691"/>
      <c r="DB19" s="691"/>
      <c r="DC19" s="691"/>
      <c r="DD19" s="670" t="s">
        <v>248</v>
      </c>
      <c r="DE19" s="665"/>
      <c r="DF19" s="665"/>
      <c r="DG19" s="665"/>
      <c r="DH19" s="665"/>
      <c r="DI19" s="665"/>
      <c r="DJ19" s="665"/>
      <c r="DK19" s="665"/>
      <c r="DL19" s="665"/>
      <c r="DM19" s="665"/>
      <c r="DN19" s="665"/>
      <c r="DO19" s="665"/>
      <c r="DP19" s="666"/>
      <c r="DQ19" s="670" t="s">
        <v>236</v>
      </c>
      <c r="DR19" s="665"/>
      <c r="DS19" s="665"/>
      <c r="DT19" s="665"/>
      <c r="DU19" s="665"/>
      <c r="DV19" s="665"/>
      <c r="DW19" s="665"/>
      <c r="DX19" s="665"/>
      <c r="DY19" s="665"/>
      <c r="DZ19" s="665"/>
      <c r="EA19" s="665"/>
      <c r="EB19" s="665"/>
      <c r="EC19" s="705"/>
    </row>
    <row r="20" spans="2:133" ht="11.25" customHeight="1" x14ac:dyDescent="0.2">
      <c r="B20" s="661" t="s">
        <v>278</v>
      </c>
      <c r="C20" s="662"/>
      <c r="D20" s="662"/>
      <c r="E20" s="662"/>
      <c r="F20" s="662"/>
      <c r="G20" s="662"/>
      <c r="H20" s="662"/>
      <c r="I20" s="662"/>
      <c r="J20" s="662"/>
      <c r="K20" s="662"/>
      <c r="L20" s="662"/>
      <c r="M20" s="662"/>
      <c r="N20" s="662"/>
      <c r="O20" s="662"/>
      <c r="P20" s="662"/>
      <c r="Q20" s="663"/>
      <c r="R20" s="664">
        <v>3791</v>
      </c>
      <c r="S20" s="665"/>
      <c r="T20" s="665"/>
      <c r="U20" s="665"/>
      <c r="V20" s="665"/>
      <c r="W20" s="665"/>
      <c r="X20" s="665"/>
      <c r="Y20" s="666"/>
      <c r="Z20" s="691">
        <v>0</v>
      </c>
      <c r="AA20" s="691"/>
      <c r="AB20" s="691"/>
      <c r="AC20" s="691"/>
      <c r="AD20" s="692">
        <v>3791</v>
      </c>
      <c r="AE20" s="692"/>
      <c r="AF20" s="692"/>
      <c r="AG20" s="692"/>
      <c r="AH20" s="692"/>
      <c r="AI20" s="692"/>
      <c r="AJ20" s="692"/>
      <c r="AK20" s="692"/>
      <c r="AL20" s="667">
        <v>0.1</v>
      </c>
      <c r="AM20" s="668"/>
      <c r="AN20" s="668"/>
      <c r="AO20" s="693"/>
      <c r="AP20" s="661" t="s">
        <v>279</v>
      </c>
      <c r="AQ20" s="662"/>
      <c r="AR20" s="662"/>
      <c r="AS20" s="662"/>
      <c r="AT20" s="662"/>
      <c r="AU20" s="662"/>
      <c r="AV20" s="662"/>
      <c r="AW20" s="662"/>
      <c r="AX20" s="662"/>
      <c r="AY20" s="662"/>
      <c r="AZ20" s="662"/>
      <c r="BA20" s="662"/>
      <c r="BB20" s="662"/>
      <c r="BC20" s="662"/>
      <c r="BD20" s="662"/>
      <c r="BE20" s="662"/>
      <c r="BF20" s="663"/>
      <c r="BG20" s="664">
        <v>7795</v>
      </c>
      <c r="BH20" s="665"/>
      <c r="BI20" s="665"/>
      <c r="BJ20" s="665"/>
      <c r="BK20" s="665"/>
      <c r="BL20" s="665"/>
      <c r="BM20" s="665"/>
      <c r="BN20" s="666"/>
      <c r="BO20" s="691">
        <v>0.4</v>
      </c>
      <c r="BP20" s="691"/>
      <c r="BQ20" s="691"/>
      <c r="BR20" s="691"/>
      <c r="BS20" s="692" t="s">
        <v>236</v>
      </c>
      <c r="BT20" s="692"/>
      <c r="BU20" s="692"/>
      <c r="BV20" s="692"/>
      <c r="BW20" s="692"/>
      <c r="BX20" s="692"/>
      <c r="BY20" s="692"/>
      <c r="BZ20" s="692"/>
      <c r="CA20" s="692"/>
      <c r="CB20" s="750"/>
      <c r="CD20" s="706" t="s">
        <v>280</v>
      </c>
      <c r="CE20" s="703"/>
      <c r="CF20" s="703"/>
      <c r="CG20" s="703"/>
      <c r="CH20" s="703"/>
      <c r="CI20" s="703"/>
      <c r="CJ20" s="703"/>
      <c r="CK20" s="703"/>
      <c r="CL20" s="703"/>
      <c r="CM20" s="703"/>
      <c r="CN20" s="703"/>
      <c r="CO20" s="703"/>
      <c r="CP20" s="703"/>
      <c r="CQ20" s="704"/>
      <c r="CR20" s="664">
        <v>12516665</v>
      </c>
      <c r="CS20" s="665"/>
      <c r="CT20" s="665"/>
      <c r="CU20" s="665"/>
      <c r="CV20" s="665"/>
      <c r="CW20" s="665"/>
      <c r="CX20" s="665"/>
      <c r="CY20" s="666"/>
      <c r="CZ20" s="691">
        <v>100</v>
      </c>
      <c r="DA20" s="691"/>
      <c r="DB20" s="691"/>
      <c r="DC20" s="691"/>
      <c r="DD20" s="670">
        <v>1821633</v>
      </c>
      <c r="DE20" s="665"/>
      <c r="DF20" s="665"/>
      <c r="DG20" s="665"/>
      <c r="DH20" s="665"/>
      <c r="DI20" s="665"/>
      <c r="DJ20" s="665"/>
      <c r="DK20" s="665"/>
      <c r="DL20" s="665"/>
      <c r="DM20" s="665"/>
      <c r="DN20" s="665"/>
      <c r="DO20" s="665"/>
      <c r="DP20" s="666"/>
      <c r="DQ20" s="670">
        <v>7691358</v>
      </c>
      <c r="DR20" s="665"/>
      <c r="DS20" s="665"/>
      <c r="DT20" s="665"/>
      <c r="DU20" s="665"/>
      <c r="DV20" s="665"/>
      <c r="DW20" s="665"/>
      <c r="DX20" s="665"/>
      <c r="DY20" s="665"/>
      <c r="DZ20" s="665"/>
      <c r="EA20" s="665"/>
      <c r="EB20" s="665"/>
      <c r="EC20" s="705"/>
    </row>
    <row r="21" spans="2:133" ht="11.25" customHeight="1" x14ac:dyDescent="0.2">
      <c r="B21" s="661" t="s">
        <v>281</v>
      </c>
      <c r="C21" s="662"/>
      <c r="D21" s="662"/>
      <c r="E21" s="662"/>
      <c r="F21" s="662"/>
      <c r="G21" s="662"/>
      <c r="H21" s="662"/>
      <c r="I21" s="662"/>
      <c r="J21" s="662"/>
      <c r="K21" s="662"/>
      <c r="L21" s="662"/>
      <c r="M21" s="662"/>
      <c r="N21" s="662"/>
      <c r="O21" s="662"/>
      <c r="P21" s="662"/>
      <c r="Q21" s="663"/>
      <c r="R21" s="664">
        <v>862</v>
      </c>
      <c r="S21" s="665"/>
      <c r="T21" s="665"/>
      <c r="U21" s="665"/>
      <c r="V21" s="665"/>
      <c r="W21" s="665"/>
      <c r="X21" s="665"/>
      <c r="Y21" s="666"/>
      <c r="Z21" s="691">
        <v>0</v>
      </c>
      <c r="AA21" s="691"/>
      <c r="AB21" s="691"/>
      <c r="AC21" s="691"/>
      <c r="AD21" s="692">
        <v>862</v>
      </c>
      <c r="AE21" s="692"/>
      <c r="AF21" s="692"/>
      <c r="AG21" s="692"/>
      <c r="AH21" s="692"/>
      <c r="AI21" s="692"/>
      <c r="AJ21" s="692"/>
      <c r="AK21" s="692"/>
      <c r="AL21" s="667">
        <v>0</v>
      </c>
      <c r="AM21" s="668"/>
      <c r="AN21" s="668"/>
      <c r="AO21" s="693"/>
      <c r="AP21" s="757" t="s">
        <v>282</v>
      </c>
      <c r="AQ21" s="764"/>
      <c r="AR21" s="764"/>
      <c r="AS21" s="764"/>
      <c r="AT21" s="764"/>
      <c r="AU21" s="764"/>
      <c r="AV21" s="764"/>
      <c r="AW21" s="764"/>
      <c r="AX21" s="764"/>
      <c r="AY21" s="764"/>
      <c r="AZ21" s="764"/>
      <c r="BA21" s="764"/>
      <c r="BB21" s="764"/>
      <c r="BC21" s="764"/>
      <c r="BD21" s="764"/>
      <c r="BE21" s="764"/>
      <c r="BF21" s="759"/>
      <c r="BG21" s="664">
        <v>7795</v>
      </c>
      <c r="BH21" s="665"/>
      <c r="BI21" s="665"/>
      <c r="BJ21" s="665"/>
      <c r="BK21" s="665"/>
      <c r="BL21" s="665"/>
      <c r="BM21" s="665"/>
      <c r="BN21" s="666"/>
      <c r="BO21" s="691">
        <v>0.4</v>
      </c>
      <c r="BP21" s="691"/>
      <c r="BQ21" s="691"/>
      <c r="BR21" s="691"/>
      <c r="BS21" s="692" t="s">
        <v>187</v>
      </c>
      <c r="BT21" s="692"/>
      <c r="BU21" s="692"/>
      <c r="BV21" s="692"/>
      <c r="BW21" s="692"/>
      <c r="BX21" s="692"/>
      <c r="BY21" s="692"/>
      <c r="BZ21" s="692"/>
      <c r="CA21" s="692"/>
      <c r="CB21" s="750"/>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x14ac:dyDescent="0.2">
      <c r="B22" s="727" t="s">
        <v>283</v>
      </c>
      <c r="C22" s="728"/>
      <c r="D22" s="728"/>
      <c r="E22" s="728"/>
      <c r="F22" s="728"/>
      <c r="G22" s="728"/>
      <c r="H22" s="728"/>
      <c r="I22" s="728"/>
      <c r="J22" s="728"/>
      <c r="K22" s="728"/>
      <c r="L22" s="728"/>
      <c r="M22" s="728"/>
      <c r="N22" s="728"/>
      <c r="O22" s="728"/>
      <c r="P22" s="728"/>
      <c r="Q22" s="729"/>
      <c r="R22" s="664">
        <v>26822</v>
      </c>
      <c r="S22" s="665"/>
      <c r="T22" s="665"/>
      <c r="U22" s="665"/>
      <c r="V22" s="665"/>
      <c r="W22" s="665"/>
      <c r="X22" s="665"/>
      <c r="Y22" s="666"/>
      <c r="Z22" s="691">
        <v>0.2</v>
      </c>
      <c r="AA22" s="691"/>
      <c r="AB22" s="691"/>
      <c r="AC22" s="691"/>
      <c r="AD22" s="692">
        <v>26822</v>
      </c>
      <c r="AE22" s="692"/>
      <c r="AF22" s="692"/>
      <c r="AG22" s="692"/>
      <c r="AH22" s="692"/>
      <c r="AI22" s="692"/>
      <c r="AJ22" s="692"/>
      <c r="AK22" s="692"/>
      <c r="AL22" s="667">
        <v>0.40000000596046448</v>
      </c>
      <c r="AM22" s="668"/>
      <c r="AN22" s="668"/>
      <c r="AO22" s="693"/>
      <c r="AP22" s="757" t="s">
        <v>284</v>
      </c>
      <c r="AQ22" s="764"/>
      <c r="AR22" s="764"/>
      <c r="AS22" s="764"/>
      <c r="AT22" s="764"/>
      <c r="AU22" s="764"/>
      <c r="AV22" s="764"/>
      <c r="AW22" s="764"/>
      <c r="AX22" s="764"/>
      <c r="AY22" s="764"/>
      <c r="AZ22" s="764"/>
      <c r="BA22" s="764"/>
      <c r="BB22" s="764"/>
      <c r="BC22" s="764"/>
      <c r="BD22" s="764"/>
      <c r="BE22" s="764"/>
      <c r="BF22" s="759"/>
      <c r="BG22" s="664" t="s">
        <v>248</v>
      </c>
      <c r="BH22" s="665"/>
      <c r="BI22" s="665"/>
      <c r="BJ22" s="665"/>
      <c r="BK22" s="665"/>
      <c r="BL22" s="665"/>
      <c r="BM22" s="665"/>
      <c r="BN22" s="666"/>
      <c r="BO22" s="691" t="s">
        <v>236</v>
      </c>
      <c r="BP22" s="691"/>
      <c r="BQ22" s="691"/>
      <c r="BR22" s="691"/>
      <c r="BS22" s="692" t="s">
        <v>248</v>
      </c>
      <c r="BT22" s="692"/>
      <c r="BU22" s="692"/>
      <c r="BV22" s="692"/>
      <c r="BW22" s="692"/>
      <c r="BX22" s="692"/>
      <c r="BY22" s="692"/>
      <c r="BZ22" s="692"/>
      <c r="CA22" s="692"/>
      <c r="CB22" s="750"/>
      <c r="CD22" s="766" t="s">
        <v>285</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x14ac:dyDescent="0.2">
      <c r="B23" s="661" t="s">
        <v>286</v>
      </c>
      <c r="C23" s="662"/>
      <c r="D23" s="662"/>
      <c r="E23" s="662"/>
      <c r="F23" s="662"/>
      <c r="G23" s="662"/>
      <c r="H23" s="662"/>
      <c r="I23" s="662"/>
      <c r="J23" s="662"/>
      <c r="K23" s="662"/>
      <c r="L23" s="662"/>
      <c r="M23" s="662"/>
      <c r="N23" s="662"/>
      <c r="O23" s="662"/>
      <c r="P23" s="662"/>
      <c r="Q23" s="663"/>
      <c r="R23" s="664">
        <v>4665862</v>
      </c>
      <c r="S23" s="665"/>
      <c r="T23" s="665"/>
      <c r="U23" s="665"/>
      <c r="V23" s="665"/>
      <c r="W23" s="665"/>
      <c r="X23" s="665"/>
      <c r="Y23" s="666"/>
      <c r="Z23" s="691">
        <v>34.6</v>
      </c>
      <c r="AA23" s="691"/>
      <c r="AB23" s="691"/>
      <c r="AC23" s="691"/>
      <c r="AD23" s="692">
        <v>3991904</v>
      </c>
      <c r="AE23" s="692"/>
      <c r="AF23" s="692"/>
      <c r="AG23" s="692"/>
      <c r="AH23" s="692"/>
      <c r="AI23" s="692"/>
      <c r="AJ23" s="692"/>
      <c r="AK23" s="692"/>
      <c r="AL23" s="667">
        <v>61.5</v>
      </c>
      <c r="AM23" s="668"/>
      <c r="AN23" s="668"/>
      <c r="AO23" s="693"/>
      <c r="AP23" s="757" t="s">
        <v>287</v>
      </c>
      <c r="AQ23" s="764"/>
      <c r="AR23" s="764"/>
      <c r="AS23" s="764"/>
      <c r="AT23" s="764"/>
      <c r="AU23" s="764"/>
      <c r="AV23" s="764"/>
      <c r="AW23" s="764"/>
      <c r="AX23" s="764"/>
      <c r="AY23" s="764"/>
      <c r="AZ23" s="764"/>
      <c r="BA23" s="764"/>
      <c r="BB23" s="764"/>
      <c r="BC23" s="764"/>
      <c r="BD23" s="764"/>
      <c r="BE23" s="764"/>
      <c r="BF23" s="759"/>
      <c r="BG23" s="664" t="s">
        <v>242</v>
      </c>
      <c r="BH23" s="665"/>
      <c r="BI23" s="665"/>
      <c r="BJ23" s="665"/>
      <c r="BK23" s="665"/>
      <c r="BL23" s="665"/>
      <c r="BM23" s="665"/>
      <c r="BN23" s="666"/>
      <c r="BO23" s="691" t="s">
        <v>248</v>
      </c>
      <c r="BP23" s="691"/>
      <c r="BQ23" s="691"/>
      <c r="BR23" s="691"/>
      <c r="BS23" s="692" t="s">
        <v>248</v>
      </c>
      <c r="BT23" s="692"/>
      <c r="BU23" s="692"/>
      <c r="BV23" s="692"/>
      <c r="BW23" s="692"/>
      <c r="BX23" s="692"/>
      <c r="BY23" s="692"/>
      <c r="BZ23" s="692"/>
      <c r="CA23" s="692"/>
      <c r="CB23" s="750"/>
      <c r="CD23" s="766" t="s">
        <v>224</v>
      </c>
      <c r="CE23" s="767"/>
      <c r="CF23" s="767"/>
      <c r="CG23" s="767"/>
      <c r="CH23" s="767"/>
      <c r="CI23" s="767"/>
      <c r="CJ23" s="767"/>
      <c r="CK23" s="767"/>
      <c r="CL23" s="767"/>
      <c r="CM23" s="767"/>
      <c r="CN23" s="767"/>
      <c r="CO23" s="767"/>
      <c r="CP23" s="767"/>
      <c r="CQ23" s="768"/>
      <c r="CR23" s="766" t="s">
        <v>288</v>
      </c>
      <c r="CS23" s="767"/>
      <c r="CT23" s="767"/>
      <c r="CU23" s="767"/>
      <c r="CV23" s="767"/>
      <c r="CW23" s="767"/>
      <c r="CX23" s="767"/>
      <c r="CY23" s="768"/>
      <c r="CZ23" s="766" t="s">
        <v>289</v>
      </c>
      <c r="DA23" s="767"/>
      <c r="DB23" s="767"/>
      <c r="DC23" s="768"/>
      <c r="DD23" s="766" t="s">
        <v>290</v>
      </c>
      <c r="DE23" s="767"/>
      <c r="DF23" s="767"/>
      <c r="DG23" s="767"/>
      <c r="DH23" s="767"/>
      <c r="DI23" s="767"/>
      <c r="DJ23" s="767"/>
      <c r="DK23" s="768"/>
      <c r="DL23" s="775" t="s">
        <v>291</v>
      </c>
      <c r="DM23" s="776"/>
      <c r="DN23" s="776"/>
      <c r="DO23" s="776"/>
      <c r="DP23" s="776"/>
      <c r="DQ23" s="776"/>
      <c r="DR23" s="776"/>
      <c r="DS23" s="776"/>
      <c r="DT23" s="776"/>
      <c r="DU23" s="776"/>
      <c r="DV23" s="777"/>
      <c r="DW23" s="766" t="s">
        <v>292</v>
      </c>
      <c r="DX23" s="767"/>
      <c r="DY23" s="767"/>
      <c r="DZ23" s="767"/>
      <c r="EA23" s="767"/>
      <c r="EB23" s="767"/>
      <c r="EC23" s="768"/>
    </row>
    <row r="24" spans="2:133" ht="11.25" customHeight="1" x14ac:dyDescent="0.2">
      <c r="B24" s="661" t="s">
        <v>293</v>
      </c>
      <c r="C24" s="662"/>
      <c r="D24" s="662"/>
      <c r="E24" s="662"/>
      <c r="F24" s="662"/>
      <c r="G24" s="662"/>
      <c r="H24" s="662"/>
      <c r="I24" s="662"/>
      <c r="J24" s="662"/>
      <c r="K24" s="662"/>
      <c r="L24" s="662"/>
      <c r="M24" s="662"/>
      <c r="N24" s="662"/>
      <c r="O24" s="662"/>
      <c r="P24" s="662"/>
      <c r="Q24" s="663"/>
      <c r="R24" s="664">
        <v>3991904</v>
      </c>
      <c r="S24" s="665"/>
      <c r="T24" s="665"/>
      <c r="U24" s="665"/>
      <c r="V24" s="665"/>
      <c r="W24" s="665"/>
      <c r="X24" s="665"/>
      <c r="Y24" s="666"/>
      <c r="Z24" s="691">
        <v>29.6</v>
      </c>
      <c r="AA24" s="691"/>
      <c r="AB24" s="691"/>
      <c r="AC24" s="691"/>
      <c r="AD24" s="692">
        <v>3991904</v>
      </c>
      <c r="AE24" s="692"/>
      <c r="AF24" s="692"/>
      <c r="AG24" s="692"/>
      <c r="AH24" s="692"/>
      <c r="AI24" s="692"/>
      <c r="AJ24" s="692"/>
      <c r="AK24" s="692"/>
      <c r="AL24" s="667">
        <v>61.5</v>
      </c>
      <c r="AM24" s="668"/>
      <c r="AN24" s="668"/>
      <c r="AO24" s="693"/>
      <c r="AP24" s="757" t="s">
        <v>294</v>
      </c>
      <c r="AQ24" s="764"/>
      <c r="AR24" s="764"/>
      <c r="AS24" s="764"/>
      <c r="AT24" s="764"/>
      <c r="AU24" s="764"/>
      <c r="AV24" s="764"/>
      <c r="AW24" s="764"/>
      <c r="AX24" s="764"/>
      <c r="AY24" s="764"/>
      <c r="AZ24" s="764"/>
      <c r="BA24" s="764"/>
      <c r="BB24" s="764"/>
      <c r="BC24" s="764"/>
      <c r="BD24" s="764"/>
      <c r="BE24" s="764"/>
      <c r="BF24" s="759"/>
      <c r="BG24" s="664" t="s">
        <v>236</v>
      </c>
      <c r="BH24" s="665"/>
      <c r="BI24" s="665"/>
      <c r="BJ24" s="665"/>
      <c r="BK24" s="665"/>
      <c r="BL24" s="665"/>
      <c r="BM24" s="665"/>
      <c r="BN24" s="666"/>
      <c r="BO24" s="691" t="s">
        <v>248</v>
      </c>
      <c r="BP24" s="691"/>
      <c r="BQ24" s="691"/>
      <c r="BR24" s="691"/>
      <c r="BS24" s="692" t="s">
        <v>248</v>
      </c>
      <c r="BT24" s="692"/>
      <c r="BU24" s="692"/>
      <c r="BV24" s="692"/>
      <c r="BW24" s="692"/>
      <c r="BX24" s="692"/>
      <c r="BY24" s="692"/>
      <c r="BZ24" s="692"/>
      <c r="CA24" s="692"/>
      <c r="CB24" s="750"/>
      <c r="CD24" s="720" t="s">
        <v>295</v>
      </c>
      <c r="CE24" s="721"/>
      <c r="CF24" s="721"/>
      <c r="CG24" s="721"/>
      <c r="CH24" s="721"/>
      <c r="CI24" s="721"/>
      <c r="CJ24" s="721"/>
      <c r="CK24" s="721"/>
      <c r="CL24" s="721"/>
      <c r="CM24" s="721"/>
      <c r="CN24" s="721"/>
      <c r="CO24" s="721"/>
      <c r="CP24" s="721"/>
      <c r="CQ24" s="722"/>
      <c r="CR24" s="717">
        <v>4271359</v>
      </c>
      <c r="CS24" s="718"/>
      <c r="CT24" s="718"/>
      <c r="CU24" s="718"/>
      <c r="CV24" s="718"/>
      <c r="CW24" s="718"/>
      <c r="CX24" s="718"/>
      <c r="CY24" s="761"/>
      <c r="CZ24" s="762">
        <v>34.1</v>
      </c>
      <c r="DA24" s="735"/>
      <c r="DB24" s="735"/>
      <c r="DC24" s="765"/>
      <c r="DD24" s="760">
        <v>3097344</v>
      </c>
      <c r="DE24" s="718"/>
      <c r="DF24" s="718"/>
      <c r="DG24" s="718"/>
      <c r="DH24" s="718"/>
      <c r="DI24" s="718"/>
      <c r="DJ24" s="718"/>
      <c r="DK24" s="761"/>
      <c r="DL24" s="760">
        <v>2897418</v>
      </c>
      <c r="DM24" s="718"/>
      <c r="DN24" s="718"/>
      <c r="DO24" s="718"/>
      <c r="DP24" s="718"/>
      <c r="DQ24" s="718"/>
      <c r="DR24" s="718"/>
      <c r="DS24" s="718"/>
      <c r="DT24" s="718"/>
      <c r="DU24" s="718"/>
      <c r="DV24" s="761"/>
      <c r="DW24" s="762">
        <v>42.9</v>
      </c>
      <c r="DX24" s="735"/>
      <c r="DY24" s="735"/>
      <c r="DZ24" s="735"/>
      <c r="EA24" s="735"/>
      <c r="EB24" s="735"/>
      <c r="EC24" s="763"/>
    </row>
    <row r="25" spans="2:133" ht="11.25" customHeight="1" x14ac:dyDescent="0.2">
      <c r="B25" s="661" t="s">
        <v>296</v>
      </c>
      <c r="C25" s="662"/>
      <c r="D25" s="662"/>
      <c r="E25" s="662"/>
      <c r="F25" s="662"/>
      <c r="G25" s="662"/>
      <c r="H25" s="662"/>
      <c r="I25" s="662"/>
      <c r="J25" s="662"/>
      <c r="K25" s="662"/>
      <c r="L25" s="662"/>
      <c r="M25" s="662"/>
      <c r="N25" s="662"/>
      <c r="O25" s="662"/>
      <c r="P25" s="662"/>
      <c r="Q25" s="663"/>
      <c r="R25" s="664">
        <v>673958</v>
      </c>
      <c r="S25" s="665"/>
      <c r="T25" s="665"/>
      <c r="U25" s="665"/>
      <c r="V25" s="665"/>
      <c r="W25" s="665"/>
      <c r="X25" s="665"/>
      <c r="Y25" s="666"/>
      <c r="Z25" s="691">
        <v>5</v>
      </c>
      <c r="AA25" s="691"/>
      <c r="AB25" s="691"/>
      <c r="AC25" s="691"/>
      <c r="AD25" s="692" t="s">
        <v>242</v>
      </c>
      <c r="AE25" s="692"/>
      <c r="AF25" s="692"/>
      <c r="AG25" s="692"/>
      <c r="AH25" s="692"/>
      <c r="AI25" s="692"/>
      <c r="AJ25" s="692"/>
      <c r="AK25" s="692"/>
      <c r="AL25" s="667" t="s">
        <v>248</v>
      </c>
      <c r="AM25" s="668"/>
      <c r="AN25" s="668"/>
      <c r="AO25" s="693"/>
      <c r="AP25" s="757" t="s">
        <v>297</v>
      </c>
      <c r="AQ25" s="764"/>
      <c r="AR25" s="764"/>
      <c r="AS25" s="764"/>
      <c r="AT25" s="764"/>
      <c r="AU25" s="764"/>
      <c r="AV25" s="764"/>
      <c r="AW25" s="764"/>
      <c r="AX25" s="764"/>
      <c r="AY25" s="764"/>
      <c r="AZ25" s="764"/>
      <c r="BA25" s="764"/>
      <c r="BB25" s="764"/>
      <c r="BC25" s="764"/>
      <c r="BD25" s="764"/>
      <c r="BE25" s="764"/>
      <c r="BF25" s="759"/>
      <c r="BG25" s="664" t="s">
        <v>236</v>
      </c>
      <c r="BH25" s="665"/>
      <c r="BI25" s="665"/>
      <c r="BJ25" s="665"/>
      <c r="BK25" s="665"/>
      <c r="BL25" s="665"/>
      <c r="BM25" s="665"/>
      <c r="BN25" s="666"/>
      <c r="BO25" s="691" t="s">
        <v>248</v>
      </c>
      <c r="BP25" s="691"/>
      <c r="BQ25" s="691"/>
      <c r="BR25" s="691"/>
      <c r="BS25" s="692" t="s">
        <v>248</v>
      </c>
      <c r="BT25" s="692"/>
      <c r="BU25" s="692"/>
      <c r="BV25" s="692"/>
      <c r="BW25" s="692"/>
      <c r="BX25" s="692"/>
      <c r="BY25" s="692"/>
      <c r="BZ25" s="692"/>
      <c r="CA25" s="692"/>
      <c r="CB25" s="750"/>
      <c r="CD25" s="706" t="s">
        <v>298</v>
      </c>
      <c r="CE25" s="703"/>
      <c r="CF25" s="703"/>
      <c r="CG25" s="703"/>
      <c r="CH25" s="703"/>
      <c r="CI25" s="703"/>
      <c r="CJ25" s="703"/>
      <c r="CK25" s="703"/>
      <c r="CL25" s="703"/>
      <c r="CM25" s="703"/>
      <c r="CN25" s="703"/>
      <c r="CO25" s="703"/>
      <c r="CP25" s="703"/>
      <c r="CQ25" s="704"/>
      <c r="CR25" s="664">
        <v>1738965</v>
      </c>
      <c r="CS25" s="675"/>
      <c r="CT25" s="675"/>
      <c r="CU25" s="675"/>
      <c r="CV25" s="675"/>
      <c r="CW25" s="675"/>
      <c r="CX25" s="675"/>
      <c r="CY25" s="676"/>
      <c r="CZ25" s="667">
        <v>13.9</v>
      </c>
      <c r="DA25" s="677"/>
      <c r="DB25" s="677"/>
      <c r="DC25" s="678"/>
      <c r="DD25" s="670">
        <v>1586542</v>
      </c>
      <c r="DE25" s="675"/>
      <c r="DF25" s="675"/>
      <c r="DG25" s="675"/>
      <c r="DH25" s="675"/>
      <c r="DI25" s="675"/>
      <c r="DJ25" s="675"/>
      <c r="DK25" s="676"/>
      <c r="DL25" s="670">
        <v>1396459</v>
      </c>
      <c r="DM25" s="675"/>
      <c r="DN25" s="675"/>
      <c r="DO25" s="675"/>
      <c r="DP25" s="675"/>
      <c r="DQ25" s="675"/>
      <c r="DR25" s="675"/>
      <c r="DS25" s="675"/>
      <c r="DT25" s="675"/>
      <c r="DU25" s="675"/>
      <c r="DV25" s="676"/>
      <c r="DW25" s="667">
        <v>20.7</v>
      </c>
      <c r="DX25" s="677"/>
      <c r="DY25" s="677"/>
      <c r="DZ25" s="677"/>
      <c r="EA25" s="677"/>
      <c r="EB25" s="677"/>
      <c r="EC25" s="698"/>
    </row>
    <row r="26" spans="2:133" ht="11.25" customHeight="1" x14ac:dyDescent="0.2">
      <c r="B26" s="661" t="s">
        <v>299</v>
      </c>
      <c r="C26" s="662"/>
      <c r="D26" s="662"/>
      <c r="E26" s="662"/>
      <c r="F26" s="662"/>
      <c r="G26" s="662"/>
      <c r="H26" s="662"/>
      <c r="I26" s="662"/>
      <c r="J26" s="662"/>
      <c r="K26" s="662"/>
      <c r="L26" s="662"/>
      <c r="M26" s="662"/>
      <c r="N26" s="662"/>
      <c r="O26" s="662"/>
      <c r="P26" s="662"/>
      <c r="Q26" s="663"/>
      <c r="R26" s="664" t="s">
        <v>248</v>
      </c>
      <c r="S26" s="665"/>
      <c r="T26" s="665"/>
      <c r="U26" s="665"/>
      <c r="V26" s="665"/>
      <c r="W26" s="665"/>
      <c r="X26" s="665"/>
      <c r="Y26" s="666"/>
      <c r="Z26" s="691" t="s">
        <v>248</v>
      </c>
      <c r="AA26" s="691"/>
      <c r="AB26" s="691"/>
      <c r="AC26" s="691"/>
      <c r="AD26" s="692" t="s">
        <v>242</v>
      </c>
      <c r="AE26" s="692"/>
      <c r="AF26" s="692"/>
      <c r="AG26" s="692"/>
      <c r="AH26" s="692"/>
      <c r="AI26" s="692"/>
      <c r="AJ26" s="692"/>
      <c r="AK26" s="692"/>
      <c r="AL26" s="667" t="s">
        <v>187</v>
      </c>
      <c r="AM26" s="668"/>
      <c r="AN26" s="668"/>
      <c r="AO26" s="693"/>
      <c r="AP26" s="757" t="s">
        <v>300</v>
      </c>
      <c r="AQ26" s="758"/>
      <c r="AR26" s="758"/>
      <c r="AS26" s="758"/>
      <c r="AT26" s="758"/>
      <c r="AU26" s="758"/>
      <c r="AV26" s="758"/>
      <c r="AW26" s="758"/>
      <c r="AX26" s="758"/>
      <c r="AY26" s="758"/>
      <c r="AZ26" s="758"/>
      <c r="BA26" s="758"/>
      <c r="BB26" s="758"/>
      <c r="BC26" s="758"/>
      <c r="BD26" s="758"/>
      <c r="BE26" s="758"/>
      <c r="BF26" s="759"/>
      <c r="BG26" s="664" t="s">
        <v>248</v>
      </c>
      <c r="BH26" s="665"/>
      <c r="BI26" s="665"/>
      <c r="BJ26" s="665"/>
      <c r="BK26" s="665"/>
      <c r="BL26" s="665"/>
      <c r="BM26" s="665"/>
      <c r="BN26" s="666"/>
      <c r="BO26" s="691" t="s">
        <v>236</v>
      </c>
      <c r="BP26" s="691"/>
      <c r="BQ26" s="691"/>
      <c r="BR26" s="691"/>
      <c r="BS26" s="692" t="s">
        <v>242</v>
      </c>
      <c r="BT26" s="692"/>
      <c r="BU26" s="692"/>
      <c r="BV26" s="692"/>
      <c r="BW26" s="692"/>
      <c r="BX26" s="692"/>
      <c r="BY26" s="692"/>
      <c r="BZ26" s="692"/>
      <c r="CA26" s="692"/>
      <c r="CB26" s="750"/>
      <c r="CD26" s="706" t="s">
        <v>301</v>
      </c>
      <c r="CE26" s="703"/>
      <c r="CF26" s="703"/>
      <c r="CG26" s="703"/>
      <c r="CH26" s="703"/>
      <c r="CI26" s="703"/>
      <c r="CJ26" s="703"/>
      <c r="CK26" s="703"/>
      <c r="CL26" s="703"/>
      <c r="CM26" s="703"/>
      <c r="CN26" s="703"/>
      <c r="CO26" s="703"/>
      <c r="CP26" s="703"/>
      <c r="CQ26" s="704"/>
      <c r="CR26" s="664">
        <v>1093928</v>
      </c>
      <c r="CS26" s="665"/>
      <c r="CT26" s="665"/>
      <c r="CU26" s="665"/>
      <c r="CV26" s="665"/>
      <c r="CW26" s="665"/>
      <c r="CX26" s="665"/>
      <c r="CY26" s="666"/>
      <c r="CZ26" s="667">
        <v>8.6999999999999993</v>
      </c>
      <c r="DA26" s="677"/>
      <c r="DB26" s="677"/>
      <c r="DC26" s="678"/>
      <c r="DD26" s="670">
        <v>987783</v>
      </c>
      <c r="DE26" s="665"/>
      <c r="DF26" s="665"/>
      <c r="DG26" s="665"/>
      <c r="DH26" s="665"/>
      <c r="DI26" s="665"/>
      <c r="DJ26" s="665"/>
      <c r="DK26" s="666"/>
      <c r="DL26" s="670" t="s">
        <v>236</v>
      </c>
      <c r="DM26" s="665"/>
      <c r="DN26" s="665"/>
      <c r="DO26" s="665"/>
      <c r="DP26" s="665"/>
      <c r="DQ26" s="665"/>
      <c r="DR26" s="665"/>
      <c r="DS26" s="665"/>
      <c r="DT26" s="665"/>
      <c r="DU26" s="665"/>
      <c r="DV26" s="666"/>
      <c r="DW26" s="667" t="s">
        <v>242</v>
      </c>
      <c r="DX26" s="677"/>
      <c r="DY26" s="677"/>
      <c r="DZ26" s="677"/>
      <c r="EA26" s="677"/>
      <c r="EB26" s="677"/>
      <c r="EC26" s="698"/>
    </row>
    <row r="27" spans="2:133" ht="11.25" customHeight="1" x14ac:dyDescent="0.2">
      <c r="B27" s="661" t="s">
        <v>302</v>
      </c>
      <c r="C27" s="662"/>
      <c r="D27" s="662"/>
      <c r="E27" s="662"/>
      <c r="F27" s="662"/>
      <c r="G27" s="662"/>
      <c r="H27" s="662"/>
      <c r="I27" s="662"/>
      <c r="J27" s="662"/>
      <c r="K27" s="662"/>
      <c r="L27" s="662"/>
      <c r="M27" s="662"/>
      <c r="N27" s="662"/>
      <c r="O27" s="662"/>
      <c r="P27" s="662"/>
      <c r="Q27" s="663"/>
      <c r="R27" s="664">
        <v>7126951</v>
      </c>
      <c r="S27" s="665"/>
      <c r="T27" s="665"/>
      <c r="U27" s="665"/>
      <c r="V27" s="665"/>
      <c r="W27" s="665"/>
      <c r="X27" s="665"/>
      <c r="Y27" s="666"/>
      <c r="Z27" s="691">
        <v>52.8</v>
      </c>
      <c r="AA27" s="691"/>
      <c r="AB27" s="691"/>
      <c r="AC27" s="691"/>
      <c r="AD27" s="692">
        <v>6452993</v>
      </c>
      <c r="AE27" s="692"/>
      <c r="AF27" s="692"/>
      <c r="AG27" s="692"/>
      <c r="AH27" s="692"/>
      <c r="AI27" s="692"/>
      <c r="AJ27" s="692"/>
      <c r="AK27" s="692"/>
      <c r="AL27" s="667">
        <v>99.400001525878906</v>
      </c>
      <c r="AM27" s="668"/>
      <c r="AN27" s="668"/>
      <c r="AO27" s="693"/>
      <c r="AP27" s="661" t="s">
        <v>303</v>
      </c>
      <c r="AQ27" s="662"/>
      <c r="AR27" s="662"/>
      <c r="AS27" s="662"/>
      <c r="AT27" s="662"/>
      <c r="AU27" s="662"/>
      <c r="AV27" s="662"/>
      <c r="AW27" s="662"/>
      <c r="AX27" s="662"/>
      <c r="AY27" s="662"/>
      <c r="AZ27" s="662"/>
      <c r="BA27" s="662"/>
      <c r="BB27" s="662"/>
      <c r="BC27" s="662"/>
      <c r="BD27" s="662"/>
      <c r="BE27" s="662"/>
      <c r="BF27" s="663"/>
      <c r="BG27" s="664">
        <v>1865360</v>
      </c>
      <c r="BH27" s="665"/>
      <c r="BI27" s="665"/>
      <c r="BJ27" s="665"/>
      <c r="BK27" s="665"/>
      <c r="BL27" s="665"/>
      <c r="BM27" s="665"/>
      <c r="BN27" s="666"/>
      <c r="BO27" s="691">
        <v>100</v>
      </c>
      <c r="BP27" s="691"/>
      <c r="BQ27" s="691"/>
      <c r="BR27" s="691"/>
      <c r="BS27" s="692">
        <v>35150</v>
      </c>
      <c r="BT27" s="692"/>
      <c r="BU27" s="692"/>
      <c r="BV27" s="692"/>
      <c r="BW27" s="692"/>
      <c r="BX27" s="692"/>
      <c r="BY27" s="692"/>
      <c r="BZ27" s="692"/>
      <c r="CA27" s="692"/>
      <c r="CB27" s="750"/>
      <c r="CD27" s="706" t="s">
        <v>304</v>
      </c>
      <c r="CE27" s="703"/>
      <c r="CF27" s="703"/>
      <c r="CG27" s="703"/>
      <c r="CH27" s="703"/>
      <c r="CI27" s="703"/>
      <c r="CJ27" s="703"/>
      <c r="CK27" s="703"/>
      <c r="CL27" s="703"/>
      <c r="CM27" s="703"/>
      <c r="CN27" s="703"/>
      <c r="CO27" s="703"/>
      <c r="CP27" s="703"/>
      <c r="CQ27" s="704"/>
      <c r="CR27" s="664">
        <v>1227770</v>
      </c>
      <c r="CS27" s="675"/>
      <c r="CT27" s="675"/>
      <c r="CU27" s="675"/>
      <c r="CV27" s="675"/>
      <c r="CW27" s="675"/>
      <c r="CX27" s="675"/>
      <c r="CY27" s="676"/>
      <c r="CZ27" s="667">
        <v>9.8000000000000007</v>
      </c>
      <c r="DA27" s="677"/>
      <c r="DB27" s="677"/>
      <c r="DC27" s="678"/>
      <c r="DD27" s="670">
        <v>243980</v>
      </c>
      <c r="DE27" s="675"/>
      <c r="DF27" s="675"/>
      <c r="DG27" s="675"/>
      <c r="DH27" s="675"/>
      <c r="DI27" s="675"/>
      <c r="DJ27" s="675"/>
      <c r="DK27" s="676"/>
      <c r="DL27" s="670">
        <v>234137</v>
      </c>
      <c r="DM27" s="675"/>
      <c r="DN27" s="675"/>
      <c r="DO27" s="675"/>
      <c r="DP27" s="675"/>
      <c r="DQ27" s="675"/>
      <c r="DR27" s="675"/>
      <c r="DS27" s="675"/>
      <c r="DT27" s="675"/>
      <c r="DU27" s="675"/>
      <c r="DV27" s="676"/>
      <c r="DW27" s="667">
        <v>3.5</v>
      </c>
      <c r="DX27" s="677"/>
      <c r="DY27" s="677"/>
      <c r="DZ27" s="677"/>
      <c r="EA27" s="677"/>
      <c r="EB27" s="677"/>
      <c r="EC27" s="698"/>
    </row>
    <row r="28" spans="2:133" ht="11.25" customHeight="1" x14ac:dyDescent="0.2">
      <c r="B28" s="661" t="s">
        <v>305</v>
      </c>
      <c r="C28" s="662"/>
      <c r="D28" s="662"/>
      <c r="E28" s="662"/>
      <c r="F28" s="662"/>
      <c r="G28" s="662"/>
      <c r="H28" s="662"/>
      <c r="I28" s="662"/>
      <c r="J28" s="662"/>
      <c r="K28" s="662"/>
      <c r="L28" s="662"/>
      <c r="M28" s="662"/>
      <c r="N28" s="662"/>
      <c r="O28" s="662"/>
      <c r="P28" s="662"/>
      <c r="Q28" s="663"/>
      <c r="R28" s="664">
        <v>1407</v>
      </c>
      <c r="S28" s="665"/>
      <c r="T28" s="665"/>
      <c r="U28" s="665"/>
      <c r="V28" s="665"/>
      <c r="W28" s="665"/>
      <c r="X28" s="665"/>
      <c r="Y28" s="666"/>
      <c r="Z28" s="691">
        <v>0</v>
      </c>
      <c r="AA28" s="691"/>
      <c r="AB28" s="691"/>
      <c r="AC28" s="691"/>
      <c r="AD28" s="692">
        <v>1407</v>
      </c>
      <c r="AE28" s="692"/>
      <c r="AF28" s="692"/>
      <c r="AG28" s="692"/>
      <c r="AH28" s="692"/>
      <c r="AI28" s="692"/>
      <c r="AJ28" s="692"/>
      <c r="AK28" s="692"/>
      <c r="AL28" s="667">
        <v>0</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5"/>
      <c r="CD28" s="706" t="s">
        <v>306</v>
      </c>
      <c r="CE28" s="703"/>
      <c r="CF28" s="703"/>
      <c r="CG28" s="703"/>
      <c r="CH28" s="703"/>
      <c r="CI28" s="703"/>
      <c r="CJ28" s="703"/>
      <c r="CK28" s="703"/>
      <c r="CL28" s="703"/>
      <c r="CM28" s="703"/>
      <c r="CN28" s="703"/>
      <c r="CO28" s="703"/>
      <c r="CP28" s="703"/>
      <c r="CQ28" s="704"/>
      <c r="CR28" s="664">
        <v>1304624</v>
      </c>
      <c r="CS28" s="665"/>
      <c r="CT28" s="665"/>
      <c r="CU28" s="665"/>
      <c r="CV28" s="665"/>
      <c r="CW28" s="665"/>
      <c r="CX28" s="665"/>
      <c r="CY28" s="666"/>
      <c r="CZ28" s="667">
        <v>10.4</v>
      </c>
      <c r="DA28" s="677"/>
      <c r="DB28" s="677"/>
      <c r="DC28" s="678"/>
      <c r="DD28" s="670">
        <v>1266822</v>
      </c>
      <c r="DE28" s="665"/>
      <c r="DF28" s="665"/>
      <c r="DG28" s="665"/>
      <c r="DH28" s="665"/>
      <c r="DI28" s="665"/>
      <c r="DJ28" s="665"/>
      <c r="DK28" s="666"/>
      <c r="DL28" s="670">
        <v>1266822</v>
      </c>
      <c r="DM28" s="665"/>
      <c r="DN28" s="665"/>
      <c r="DO28" s="665"/>
      <c r="DP28" s="665"/>
      <c r="DQ28" s="665"/>
      <c r="DR28" s="665"/>
      <c r="DS28" s="665"/>
      <c r="DT28" s="665"/>
      <c r="DU28" s="665"/>
      <c r="DV28" s="666"/>
      <c r="DW28" s="667">
        <v>18.8</v>
      </c>
      <c r="DX28" s="677"/>
      <c r="DY28" s="677"/>
      <c r="DZ28" s="677"/>
      <c r="EA28" s="677"/>
      <c r="EB28" s="677"/>
      <c r="EC28" s="698"/>
    </row>
    <row r="29" spans="2:133" ht="11.25" customHeight="1" x14ac:dyDescent="0.2">
      <c r="B29" s="661" t="s">
        <v>307</v>
      </c>
      <c r="C29" s="662"/>
      <c r="D29" s="662"/>
      <c r="E29" s="662"/>
      <c r="F29" s="662"/>
      <c r="G29" s="662"/>
      <c r="H29" s="662"/>
      <c r="I29" s="662"/>
      <c r="J29" s="662"/>
      <c r="K29" s="662"/>
      <c r="L29" s="662"/>
      <c r="M29" s="662"/>
      <c r="N29" s="662"/>
      <c r="O29" s="662"/>
      <c r="P29" s="662"/>
      <c r="Q29" s="663"/>
      <c r="R29" s="664">
        <v>71972</v>
      </c>
      <c r="S29" s="665"/>
      <c r="T29" s="665"/>
      <c r="U29" s="665"/>
      <c r="V29" s="665"/>
      <c r="W29" s="665"/>
      <c r="X29" s="665"/>
      <c r="Y29" s="666"/>
      <c r="Z29" s="691">
        <v>0.5</v>
      </c>
      <c r="AA29" s="691"/>
      <c r="AB29" s="691"/>
      <c r="AC29" s="691"/>
      <c r="AD29" s="692">
        <v>1544</v>
      </c>
      <c r="AE29" s="692"/>
      <c r="AF29" s="692"/>
      <c r="AG29" s="692"/>
      <c r="AH29" s="692"/>
      <c r="AI29" s="692"/>
      <c r="AJ29" s="692"/>
      <c r="AK29" s="692"/>
      <c r="AL29" s="667">
        <v>0</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0"/>
      <c r="CD29" s="751" t="s">
        <v>308</v>
      </c>
      <c r="CE29" s="752"/>
      <c r="CF29" s="706" t="s">
        <v>309</v>
      </c>
      <c r="CG29" s="703"/>
      <c r="CH29" s="703"/>
      <c r="CI29" s="703"/>
      <c r="CJ29" s="703"/>
      <c r="CK29" s="703"/>
      <c r="CL29" s="703"/>
      <c r="CM29" s="703"/>
      <c r="CN29" s="703"/>
      <c r="CO29" s="703"/>
      <c r="CP29" s="703"/>
      <c r="CQ29" s="704"/>
      <c r="CR29" s="664">
        <v>1304624</v>
      </c>
      <c r="CS29" s="675"/>
      <c r="CT29" s="675"/>
      <c r="CU29" s="675"/>
      <c r="CV29" s="675"/>
      <c r="CW29" s="675"/>
      <c r="CX29" s="675"/>
      <c r="CY29" s="676"/>
      <c r="CZ29" s="667">
        <v>10.4</v>
      </c>
      <c r="DA29" s="677"/>
      <c r="DB29" s="677"/>
      <c r="DC29" s="678"/>
      <c r="DD29" s="670">
        <v>1266822</v>
      </c>
      <c r="DE29" s="675"/>
      <c r="DF29" s="675"/>
      <c r="DG29" s="675"/>
      <c r="DH29" s="675"/>
      <c r="DI29" s="675"/>
      <c r="DJ29" s="675"/>
      <c r="DK29" s="676"/>
      <c r="DL29" s="670">
        <v>1266822</v>
      </c>
      <c r="DM29" s="675"/>
      <c r="DN29" s="675"/>
      <c r="DO29" s="675"/>
      <c r="DP29" s="675"/>
      <c r="DQ29" s="675"/>
      <c r="DR29" s="675"/>
      <c r="DS29" s="675"/>
      <c r="DT29" s="675"/>
      <c r="DU29" s="675"/>
      <c r="DV29" s="676"/>
      <c r="DW29" s="667">
        <v>18.8</v>
      </c>
      <c r="DX29" s="677"/>
      <c r="DY29" s="677"/>
      <c r="DZ29" s="677"/>
      <c r="EA29" s="677"/>
      <c r="EB29" s="677"/>
      <c r="EC29" s="698"/>
    </row>
    <row r="30" spans="2:133" ht="11.25" customHeight="1" x14ac:dyDescent="0.2">
      <c r="B30" s="661" t="s">
        <v>310</v>
      </c>
      <c r="C30" s="662"/>
      <c r="D30" s="662"/>
      <c r="E30" s="662"/>
      <c r="F30" s="662"/>
      <c r="G30" s="662"/>
      <c r="H30" s="662"/>
      <c r="I30" s="662"/>
      <c r="J30" s="662"/>
      <c r="K30" s="662"/>
      <c r="L30" s="662"/>
      <c r="M30" s="662"/>
      <c r="N30" s="662"/>
      <c r="O30" s="662"/>
      <c r="P30" s="662"/>
      <c r="Q30" s="663"/>
      <c r="R30" s="664">
        <v>127903</v>
      </c>
      <c r="S30" s="665"/>
      <c r="T30" s="665"/>
      <c r="U30" s="665"/>
      <c r="V30" s="665"/>
      <c r="W30" s="665"/>
      <c r="X30" s="665"/>
      <c r="Y30" s="666"/>
      <c r="Z30" s="691">
        <v>0.9</v>
      </c>
      <c r="AA30" s="691"/>
      <c r="AB30" s="691"/>
      <c r="AC30" s="691"/>
      <c r="AD30" s="692">
        <v>6375</v>
      </c>
      <c r="AE30" s="692"/>
      <c r="AF30" s="692"/>
      <c r="AG30" s="692"/>
      <c r="AH30" s="692"/>
      <c r="AI30" s="692"/>
      <c r="AJ30" s="692"/>
      <c r="AK30" s="692"/>
      <c r="AL30" s="667">
        <v>0.1</v>
      </c>
      <c r="AM30" s="668"/>
      <c r="AN30" s="668"/>
      <c r="AO30" s="693"/>
      <c r="AP30" s="723" t="s">
        <v>224</v>
      </c>
      <c r="AQ30" s="724"/>
      <c r="AR30" s="724"/>
      <c r="AS30" s="724"/>
      <c r="AT30" s="724"/>
      <c r="AU30" s="724"/>
      <c r="AV30" s="724"/>
      <c r="AW30" s="724"/>
      <c r="AX30" s="724"/>
      <c r="AY30" s="724"/>
      <c r="AZ30" s="724"/>
      <c r="BA30" s="724"/>
      <c r="BB30" s="724"/>
      <c r="BC30" s="724"/>
      <c r="BD30" s="724"/>
      <c r="BE30" s="724"/>
      <c r="BF30" s="725"/>
      <c r="BG30" s="723" t="s">
        <v>311</v>
      </c>
      <c r="BH30" s="748"/>
      <c r="BI30" s="748"/>
      <c r="BJ30" s="748"/>
      <c r="BK30" s="748"/>
      <c r="BL30" s="748"/>
      <c r="BM30" s="748"/>
      <c r="BN30" s="748"/>
      <c r="BO30" s="748"/>
      <c r="BP30" s="748"/>
      <c r="BQ30" s="749"/>
      <c r="BR30" s="723" t="s">
        <v>312</v>
      </c>
      <c r="BS30" s="748"/>
      <c r="BT30" s="748"/>
      <c r="BU30" s="748"/>
      <c r="BV30" s="748"/>
      <c r="BW30" s="748"/>
      <c r="BX30" s="748"/>
      <c r="BY30" s="748"/>
      <c r="BZ30" s="748"/>
      <c r="CA30" s="748"/>
      <c r="CB30" s="749"/>
      <c r="CD30" s="753"/>
      <c r="CE30" s="754"/>
      <c r="CF30" s="706" t="s">
        <v>313</v>
      </c>
      <c r="CG30" s="703"/>
      <c r="CH30" s="703"/>
      <c r="CI30" s="703"/>
      <c r="CJ30" s="703"/>
      <c r="CK30" s="703"/>
      <c r="CL30" s="703"/>
      <c r="CM30" s="703"/>
      <c r="CN30" s="703"/>
      <c r="CO30" s="703"/>
      <c r="CP30" s="703"/>
      <c r="CQ30" s="704"/>
      <c r="CR30" s="664">
        <v>1237315</v>
      </c>
      <c r="CS30" s="665"/>
      <c r="CT30" s="665"/>
      <c r="CU30" s="665"/>
      <c r="CV30" s="665"/>
      <c r="CW30" s="665"/>
      <c r="CX30" s="665"/>
      <c r="CY30" s="666"/>
      <c r="CZ30" s="667">
        <v>9.9</v>
      </c>
      <c r="DA30" s="677"/>
      <c r="DB30" s="677"/>
      <c r="DC30" s="678"/>
      <c r="DD30" s="670">
        <v>1199513</v>
      </c>
      <c r="DE30" s="665"/>
      <c r="DF30" s="665"/>
      <c r="DG30" s="665"/>
      <c r="DH30" s="665"/>
      <c r="DI30" s="665"/>
      <c r="DJ30" s="665"/>
      <c r="DK30" s="666"/>
      <c r="DL30" s="670">
        <v>1199513</v>
      </c>
      <c r="DM30" s="665"/>
      <c r="DN30" s="665"/>
      <c r="DO30" s="665"/>
      <c r="DP30" s="665"/>
      <c r="DQ30" s="665"/>
      <c r="DR30" s="665"/>
      <c r="DS30" s="665"/>
      <c r="DT30" s="665"/>
      <c r="DU30" s="665"/>
      <c r="DV30" s="666"/>
      <c r="DW30" s="667">
        <v>17.8</v>
      </c>
      <c r="DX30" s="677"/>
      <c r="DY30" s="677"/>
      <c r="DZ30" s="677"/>
      <c r="EA30" s="677"/>
      <c r="EB30" s="677"/>
      <c r="EC30" s="698"/>
    </row>
    <row r="31" spans="2:133" ht="11.25" customHeight="1" x14ac:dyDescent="0.2">
      <c r="B31" s="661" t="s">
        <v>314</v>
      </c>
      <c r="C31" s="662"/>
      <c r="D31" s="662"/>
      <c r="E31" s="662"/>
      <c r="F31" s="662"/>
      <c r="G31" s="662"/>
      <c r="H31" s="662"/>
      <c r="I31" s="662"/>
      <c r="J31" s="662"/>
      <c r="K31" s="662"/>
      <c r="L31" s="662"/>
      <c r="M31" s="662"/>
      <c r="N31" s="662"/>
      <c r="O31" s="662"/>
      <c r="P31" s="662"/>
      <c r="Q31" s="663"/>
      <c r="R31" s="664">
        <v>8014</v>
      </c>
      <c r="S31" s="665"/>
      <c r="T31" s="665"/>
      <c r="U31" s="665"/>
      <c r="V31" s="665"/>
      <c r="W31" s="665"/>
      <c r="X31" s="665"/>
      <c r="Y31" s="666"/>
      <c r="Z31" s="691">
        <v>0.1</v>
      </c>
      <c r="AA31" s="691"/>
      <c r="AB31" s="691"/>
      <c r="AC31" s="691"/>
      <c r="AD31" s="692">
        <v>1669</v>
      </c>
      <c r="AE31" s="692"/>
      <c r="AF31" s="692"/>
      <c r="AG31" s="692"/>
      <c r="AH31" s="692"/>
      <c r="AI31" s="692"/>
      <c r="AJ31" s="692"/>
      <c r="AK31" s="692"/>
      <c r="AL31" s="667">
        <v>0</v>
      </c>
      <c r="AM31" s="668"/>
      <c r="AN31" s="668"/>
      <c r="AO31" s="693"/>
      <c r="AP31" s="737" t="s">
        <v>315</v>
      </c>
      <c r="AQ31" s="738"/>
      <c r="AR31" s="738"/>
      <c r="AS31" s="738"/>
      <c r="AT31" s="743" t="s">
        <v>316</v>
      </c>
      <c r="AU31" s="217"/>
      <c r="AV31" s="217"/>
      <c r="AW31" s="217"/>
      <c r="AX31" s="730" t="s">
        <v>190</v>
      </c>
      <c r="AY31" s="731"/>
      <c r="AZ31" s="731"/>
      <c r="BA31" s="731"/>
      <c r="BB31" s="731"/>
      <c r="BC31" s="731"/>
      <c r="BD31" s="731"/>
      <c r="BE31" s="731"/>
      <c r="BF31" s="732"/>
      <c r="BG31" s="733">
        <v>99.5</v>
      </c>
      <c r="BH31" s="734"/>
      <c r="BI31" s="734"/>
      <c r="BJ31" s="734"/>
      <c r="BK31" s="734"/>
      <c r="BL31" s="734"/>
      <c r="BM31" s="735">
        <v>99</v>
      </c>
      <c r="BN31" s="734"/>
      <c r="BO31" s="734"/>
      <c r="BP31" s="734"/>
      <c r="BQ31" s="736"/>
      <c r="BR31" s="733">
        <v>98.8</v>
      </c>
      <c r="BS31" s="734"/>
      <c r="BT31" s="734"/>
      <c r="BU31" s="734"/>
      <c r="BV31" s="734"/>
      <c r="BW31" s="734"/>
      <c r="BX31" s="735">
        <v>98.3</v>
      </c>
      <c r="BY31" s="734"/>
      <c r="BZ31" s="734"/>
      <c r="CA31" s="734"/>
      <c r="CB31" s="736"/>
      <c r="CD31" s="753"/>
      <c r="CE31" s="754"/>
      <c r="CF31" s="706" t="s">
        <v>317</v>
      </c>
      <c r="CG31" s="703"/>
      <c r="CH31" s="703"/>
      <c r="CI31" s="703"/>
      <c r="CJ31" s="703"/>
      <c r="CK31" s="703"/>
      <c r="CL31" s="703"/>
      <c r="CM31" s="703"/>
      <c r="CN31" s="703"/>
      <c r="CO31" s="703"/>
      <c r="CP31" s="703"/>
      <c r="CQ31" s="704"/>
      <c r="CR31" s="664">
        <v>67309</v>
      </c>
      <c r="CS31" s="675"/>
      <c r="CT31" s="675"/>
      <c r="CU31" s="675"/>
      <c r="CV31" s="675"/>
      <c r="CW31" s="675"/>
      <c r="CX31" s="675"/>
      <c r="CY31" s="676"/>
      <c r="CZ31" s="667">
        <v>0.5</v>
      </c>
      <c r="DA31" s="677"/>
      <c r="DB31" s="677"/>
      <c r="DC31" s="678"/>
      <c r="DD31" s="670">
        <v>67309</v>
      </c>
      <c r="DE31" s="675"/>
      <c r="DF31" s="675"/>
      <c r="DG31" s="675"/>
      <c r="DH31" s="675"/>
      <c r="DI31" s="675"/>
      <c r="DJ31" s="675"/>
      <c r="DK31" s="676"/>
      <c r="DL31" s="670">
        <v>67309</v>
      </c>
      <c r="DM31" s="675"/>
      <c r="DN31" s="675"/>
      <c r="DO31" s="675"/>
      <c r="DP31" s="675"/>
      <c r="DQ31" s="675"/>
      <c r="DR31" s="675"/>
      <c r="DS31" s="675"/>
      <c r="DT31" s="675"/>
      <c r="DU31" s="675"/>
      <c r="DV31" s="676"/>
      <c r="DW31" s="667">
        <v>1</v>
      </c>
      <c r="DX31" s="677"/>
      <c r="DY31" s="677"/>
      <c r="DZ31" s="677"/>
      <c r="EA31" s="677"/>
      <c r="EB31" s="677"/>
      <c r="EC31" s="698"/>
    </row>
    <row r="32" spans="2:133" ht="11.25" customHeight="1" x14ac:dyDescent="0.2">
      <c r="B32" s="661" t="s">
        <v>318</v>
      </c>
      <c r="C32" s="662"/>
      <c r="D32" s="662"/>
      <c r="E32" s="662"/>
      <c r="F32" s="662"/>
      <c r="G32" s="662"/>
      <c r="H32" s="662"/>
      <c r="I32" s="662"/>
      <c r="J32" s="662"/>
      <c r="K32" s="662"/>
      <c r="L32" s="662"/>
      <c r="M32" s="662"/>
      <c r="N32" s="662"/>
      <c r="O32" s="662"/>
      <c r="P32" s="662"/>
      <c r="Q32" s="663"/>
      <c r="R32" s="664">
        <v>1861125</v>
      </c>
      <c r="S32" s="665"/>
      <c r="T32" s="665"/>
      <c r="U32" s="665"/>
      <c r="V32" s="665"/>
      <c r="W32" s="665"/>
      <c r="X32" s="665"/>
      <c r="Y32" s="666"/>
      <c r="Z32" s="691">
        <v>13.8</v>
      </c>
      <c r="AA32" s="691"/>
      <c r="AB32" s="691"/>
      <c r="AC32" s="691"/>
      <c r="AD32" s="692" t="s">
        <v>187</v>
      </c>
      <c r="AE32" s="692"/>
      <c r="AF32" s="692"/>
      <c r="AG32" s="692"/>
      <c r="AH32" s="692"/>
      <c r="AI32" s="692"/>
      <c r="AJ32" s="692"/>
      <c r="AK32" s="692"/>
      <c r="AL32" s="667" t="s">
        <v>187</v>
      </c>
      <c r="AM32" s="668"/>
      <c r="AN32" s="668"/>
      <c r="AO32" s="693"/>
      <c r="AP32" s="739"/>
      <c r="AQ32" s="740"/>
      <c r="AR32" s="740"/>
      <c r="AS32" s="740"/>
      <c r="AT32" s="744"/>
      <c r="AU32" s="216" t="s">
        <v>319</v>
      </c>
      <c r="AV32" s="216"/>
      <c r="AW32" s="216"/>
      <c r="AX32" s="661" t="s">
        <v>320</v>
      </c>
      <c r="AY32" s="662"/>
      <c r="AZ32" s="662"/>
      <c r="BA32" s="662"/>
      <c r="BB32" s="662"/>
      <c r="BC32" s="662"/>
      <c r="BD32" s="662"/>
      <c r="BE32" s="662"/>
      <c r="BF32" s="663"/>
      <c r="BG32" s="746">
        <v>99.8</v>
      </c>
      <c r="BH32" s="675"/>
      <c r="BI32" s="675"/>
      <c r="BJ32" s="675"/>
      <c r="BK32" s="675"/>
      <c r="BL32" s="675"/>
      <c r="BM32" s="668">
        <v>99.6</v>
      </c>
      <c r="BN32" s="747"/>
      <c r="BO32" s="747"/>
      <c r="BP32" s="747"/>
      <c r="BQ32" s="702"/>
      <c r="BR32" s="746">
        <v>99.7</v>
      </c>
      <c r="BS32" s="675"/>
      <c r="BT32" s="675"/>
      <c r="BU32" s="675"/>
      <c r="BV32" s="675"/>
      <c r="BW32" s="675"/>
      <c r="BX32" s="668">
        <v>99.5</v>
      </c>
      <c r="BY32" s="747"/>
      <c r="BZ32" s="747"/>
      <c r="CA32" s="747"/>
      <c r="CB32" s="702"/>
      <c r="CD32" s="755"/>
      <c r="CE32" s="756"/>
      <c r="CF32" s="706" t="s">
        <v>321</v>
      </c>
      <c r="CG32" s="703"/>
      <c r="CH32" s="703"/>
      <c r="CI32" s="703"/>
      <c r="CJ32" s="703"/>
      <c r="CK32" s="703"/>
      <c r="CL32" s="703"/>
      <c r="CM32" s="703"/>
      <c r="CN32" s="703"/>
      <c r="CO32" s="703"/>
      <c r="CP32" s="703"/>
      <c r="CQ32" s="704"/>
      <c r="CR32" s="664" t="s">
        <v>236</v>
      </c>
      <c r="CS32" s="665"/>
      <c r="CT32" s="665"/>
      <c r="CU32" s="665"/>
      <c r="CV32" s="665"/>
      <c r="CW32" s="665"/>
      <c r="CX32" s="665"/>
      <c r="CY32" s="666"/>
      <c r="CZ32" s="667" t="s">
        <v>248</v>
      </c>
      <c r="DA32" s="677"/>
      <c r="DB32" s="677"/>
      <c r="DC32" s="678"/>
      <c r="DD32" s="670" t="s">
        <v>187</v>
      </c>
      <c r="DE32" s="665"/>
      <c r="DF32" s="665"/>
      <c r="DG32" s="665"/>
      <c r="DH32" s="665"/>
      <c r="DI32" s="665"/>
      <c r="DJ32" s="665"/>
      <c r="DK32" s="666"/>
      <c r="DL32" s="670" t="s">
        <v>187</v>
      </c>
      <c r="DM32" s="665"/>
      <c r="DN32" s="665"/>
      <c r="DO32" s="665"/>
      <c r="DP32" s="665"/>
      <c r="DQ32" s="665"/>
      <c r="DR32" s="665"/>
      <c r="DS32" s="665"/>
      <c r="DT32" s="665"/>
      <c r="DU32" s="665"/>
      <c r="DV32" s="666"/>
      <c r="DW32" s="667" t="s">
        <v>248</v>
      </c>
      <c r="DX32" s="677"/>
      <c r="DY32" s="677"/>
      <c r="DZ32" s="677"/>
      <c r="EA32" s="677"/>
      <c r="EB32" s="677"/>
      <c r="EC32" s="698"/>
    </row>
    <row r="33" spans="2:133" ht="11.25" customHeight="1" x14ac:dyDescent="0.2">
      <c r="B33" s="727" t="s">
        <v>322</v>
      </c>
      <c r="C33" s="728"/>
      <c r="D33" s="728"/>
      <c r="E33" s="728"/>
      <c r="F33" s="728"/>
      <c r="G33" s="728"/>
      <c r="H33" s="728"/>
      <c r="I33" s="728"/>
      <c r="J33" s="728"/>
      <c r="K33" s="728"/>
      <c r="L33" s="728"/>
      <c r="M33" s="728"/>
      <c r="N33" s="728"/>
      <c r="O33" s="728"/>
      <c r="P33" s="728"/>
      <c r="Q33" s="729"/>
      <c r="R33" s="664" t="s">
        <v>236</v>
      </c>
      <c r="S33" s="665"/>
      <c r="T33" s="665"/>
      <c r="U33" s="665"/>
      <c r="V33" s="665"/>
      <c r="W33" s="665"/>
      <c r="X33" s="665"/>
      <c r="Y33" s="666"/>
      <c r="Z33" s="691" t="s">
        <v>236</v>
      </c>
      <c r="AA33" s="691"/>
      <c r="AB33" s="691"/>
      <c r="AC33" s="691"/>
      <c r="AD33" s="692" t="s">
        <v>187</v>
      </c>
      <c r="AE33" s="692"/>
      <c r="AF33" s="692"/>
      <c r="AG33" s="692"/>
      <c r="AH33" s="692"/>
      <c r="AI33" s="692"/>
      <c r="AJ33" s="692"/>
      <c r="AK33" s="692"/>
      <c r="AL33" s="667" t="s">
        <v>248</v>
      </c>
      <c r="AM33" s="668"/>
      <c r="AN33" s="668"/>
      <c r="AO33" s="693"/>
      <c r="AP33" s="741"/>
      <c r="AQ33" s="742"/>
      <c r="AR33" s="742"/>
      <c r="AS33" s="742"/>
      <c r="AT33" s="745"/>
      <c r="AU33" s="218"/>
      <c r="AV33" s="218"/>
      <c r="AW33" s="218"/>
      <c r="AX33" s="641" t="s">
        <v>323</v>
      </c>
      <c r="AY33" s="642"/>
      <c r="AZ33" s="642"/>
      <c r="BA33" s="642"/>
      <c r="BB33" s="642"/>
      <c r="BC33" s="642"/>
      <c r="BD33" s="642"/>
      <c r="BE33" s="642"/>
      <c r="BF33" s="643"/>
      <c r="BG33" s="726">
        <v>99.1</v>
      </c>
      <c r="BH33" s="645"/>
      <c r="BI33" s="645"/>
      <c r="BJ33" s="645"/>
      <c r="BK33" s="645"/>
      <c r="BL33" s="645"/>
      <c r="BM33" s="683">
        <v>98.4</v>
      </c>
      <c r="BN33" s="645"/>
      <c r="BO33" s="645"/>
      <c r="BP33" s="645"/>
      <c r="BQ33" s="694"/>
      <c r="BR33" s="726">
        <v>97.8</v>
      </c>
      <c r="BS33" s="645"/>
      <c r="BT33" s="645"/>
      <c r="BU33" s="645"/>
      <c r="BV33" s="645"/>
      <c r="BW33" s="645"/>
      <c r="BX33" s="683">
        <v>97</v>
      </c>
      <c r="BY33" s="645"/>
      <c r="BZ33" s="645"/>
      <c r="CA33" s="645"/>
      <c r="CB33" s="694"/>
      <c r="CD33" s="706" t="s">
        <v>324</v>
      </c>
      <c r="CE33" s="703"/>
      <c r="CF33" s="703"/>
      <c r="CG33" s="703"/>
      <c r="CH33" s="703"/>
      <c r="CI33" s="703"/>
      <c r="CJ33" s="703"/>
      <c r="CK33" s="703"/>
      <c r="CL33" s="703"/>
      <c r="CM33" s="703"/>
      <c r="CN33" s="703"/>
      <c r="CO33" s="703"/>
      <c r="CP33" s="703"/>
      <c r="CQ33" s="704"/>
      <c r="CR33" s="664">
        <v>6423673</v>
      </c>
      <c r="CS33" s="675"/>
      <c r="CT33" s="675"/>
      <c r="CU33" s="675"/>
      <c r="CV33" s="675"/>
      <c r="CW33" s="675"/>
      <c r="CX33" s="675"/>
      <c r="CY33" s="676"/>
      <c r="CZ33" s="667">
        <v>51.3</v>
      </c>
      <c r="DA33" s="677"/>
      <c r="DB33" s="677"/>
      <c r="DC33" s="678"/>
      <c r="DD33" s="670">
        <v>4411272</v>
      </c>
      <c r="DE33" s="675"/>
      <c r="DF33" s="675"/>
      <c r="DG33" s="675"/>
      <c r="DH33" s="675"/>
      <c r="DI33" s="675"/>
      <c r="DJ33" s="675"/>
      <c r="DK33" s="676"/>
      <c r="DL33" s="670">
        <v>2744701</v>
      </c>
      <c r="DM33" s="675"/>
      <c r="DN33" s="675"/>
      <c r="DO33" s="675"/>
      <c r="DP33" s="675"/>
      <c r="DQ33" s="675"/>
      <c r="DR33" s="675"/>
      <c r="DS33" s="675"/>
      <c r="DT33" s="675"/>
      <c r="DU33" s="675"/>
      <c r="DV33" s="676"/>
      <c r="DW33" s="667">
        <v>40.6</v>
      </c>
      <c r="DX33" s="677"/>
      <c r="DY33" s="677"/>
      <c r="DZ33" s="677"/>
      <c r="EA33" s="677"/>
      <c r="EB33" s="677"/>
      <c r="EC33" s="698"/>
    </row>
    <row r="34" spans="2:133" ht="11.25" customHeight="1" x14ac:dyDescent="0.2">
      <c r="B34" s="661" t="s">
        <v>325</v>
      </c>
      <c r="C34" s="662"/>
      <c r="D34" s="662"/>
      <c r="E34" s="662"/>
      <c r="F34" s="662"/>
      <c r="G34" s="662"/>
      <c r="H34" s="662"/>
      <c r="I34" s="662"/>
      <c r="J34" s="662"/>
      <c r="K34" s="662"/>
      <c r="L34" s="662"/>
      <c r="M34" s="662"/>
      <c r="N34" s="662"/>
      <c r="O34" s="662"/>
      <c r="P34" s="662"/>
      <c r="Q34" s="663"/>
      <c r="R34" s="664">
        <v>1300240</v>
      </c>
      <c r="S34" s="665"/>
      <c r="T34" s="665"/>
      <c r="U34" s="665"/>
      <c r="V34" s="665"/>
      <c r="W34" s="665"/>
      <c r="X34" s="665"/>
      <c r="Y34" s="666"/>
      <c r="Z34" s="691">
        <v>9.6</v>
      </c>
      <c r="AA34" s="691"/>
      <c r="AB34" s="691"/>
      <c r="AC34" s="691"/>
      <c r="AD34" s="692" t="s">
        <v>248</v>
      </c>
      <c r="AE34" s="692"/>
      <c r="AF34" s="692"/>
      <c r="AG34" s="692"/>
      <c r="AH34" s="692"/>
      <c r="AI34" s="692"/>
      <c r="AJ34" s="692"/>
      <c r="AK34" s="692"/>
      <c r="AL34" s="667" t="s">
        <v>236</v>
      </c>
      <c r="AM34" s="668"/>
      <c r="AN34" s="668"/>
      <c r="AO34" s="693"/>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706" t="s">
        <v>326</v>
      </c>
      <c r="CE34" s="703"/>
      <c r="CF34" s="703"/>
      <c r="CG34" s="703"/>
      <c r="CH34" s="703"/>
      <c r="CI34" s="703"/>
      <c r="CJ34" s="703"/>
      <c r="CK34" s="703"/>
      <c r="CL34" s="703"/>
      <c r="CM34" s="703"/>
      <c r="CN34" s="703"/>
      <c r="CO34" s="703"/>
      <c r="CP34" s="703"/>
      <c r="CQ34" s="704"/>
      <c r="CR34" s="664">
        <v>1545268</v>
      </c>
      <c r="CS34" s="665"/>
      <c r="CT34" s="665"/>
      <c r="CU34" s="665"/>
      <c r="CV34" s="665"/>
      <c r="CW34" s="665"/>
      <c r="CX34" s="665"/>
      <c r="CY34" s="666"/>
      <c r="CZ34" s="667">
        <v>12.3</v>
      </c>
      <c r="DA34" s="677"/>
      <c r="DB34" s="677"/>
      <c r="DC34" s="678"/>
      <c r="DD34" s="670">
        <v>994363</v>
      </c>
      <c r="DE34" s="665"/>
      <c r="DF34" s="665"/>
      <c r="DG34" s="665"/>
      <c r="DH34" s="665"/>
      <c r="DI34" s="665"/>
      <c r="DJ34" s="665"/>
      <c r="DK34" s="666"/>
      <c r="DL34" s="670">
        <v>760339</v>
      </c>
      <c r="DM34" s="665"/>
      <c r="DN34" s="665"/>
      <c r="DO34" s="665"/>
      <c r="DP34" s="665"/>
      <c r="DQ34" s="665"/>
      <c r="DR34" s="665"/>
      <c r="DS34" s="665"/>
      <c r="DT34" s="665"/>
      <c r="DU34" s="665"/>
      <c r="DV34" s="666"/>
      <c r="DW34" s="667">
        <v>11.3</v>
      </c>
      <c r="DX34" s="677"/>
      <c r="DY34" s="677"/>
      <c r="DZ34" s="677"/>
      <c r="EA34" s="677"/>
      <c r="EB34" s="677"/>
      <c r="EC34" s="698"/>
    </row>
    <row r="35" spans="2:133" ht="11.25" customHeight="1" x14ac:dyDescent="0.2">
      <c r="B35" s="661" t="s">
        <v>327</v>
      </c>
      <c r="C35" s="662"/>
      <c r="D35" s="662"/>
      <c r="E35" s="662"/>
      <c r="F35" s="662"/>
      <c r="G35" s="662"/>
      <c r="H35" s="662"/>
      <c r="I35" s="662"/>
      <c r="J35" s="662"/>
      <c r="K35" s="662"/>
      <c r="L35" s="662"/>
      <c r="M35" s="662"/>
      <c r="N35" s="662"/>
      <c r="O35" s="662"/>
      <c r="P35" s="662"/>
      <c r="Q35" s="663"/>
      <c r="R35" s="664">
        <v>38836</v>
      </c>
      <c r="S35" s="665"/>
      <c r="T35" s="665"/>
      <c r="U35" s="665"/>
      <c r="V35" s="665"/>
      <c r="W35" s="665"/>
      <c r="X35" s="665"/>
      <c r="Y35" s="666"/>
      <c r="Z35" s="691">
        <v>0.3</v>
      </c>
      <c r="AA35" s="691"/>
      <c r="AB35" s="691"/>
      <c r="AC35" s="691"/>
      <c r="AD35" s="692">
        <v>3577</v>
      </c>
      <c r="AE35" s="692"/>
      <c r="AF35" s="692"/>
      <c r="AG35" s="692"/>
      <c r="AH35" s="692"/>
      <c r="AI35" s="692"/>
      <c r="AJ35" s="692"/>
      <c r="AK35" s="692"/>
      <c r="AL35" s="667">
        <v>0.1</v>
      </c>
      <c r="AM35" s="668"/>
      <c r="AN35" s="668"/>
      <c r="AO35" s="693"/>
      <c r="AP35" s="221"/>
      <c r="AQ35" s="723" t="s">
        <v>328</v>
      </c>
      <c r="AR35" s="724"/>
      <c r="AS35" s="724"/>
      <c r="AT35" s="724"/>
      <c r="AU35" s="724"/>
      <c r="AV35" s="724"/>
      <c r="AW35" s="724"/>
      <c r="AX35" s="724"/>
      <c r="AY35" s="724"/>
      <c r="AZ35" s="724"/>
      <c r="BA35" s="724"/>
      <c r="BB35" s="724"/>
      <c r="BC35" s="724"/>
      <c r="BD35" s="724"/>
      <c r="BE35" s="724"/>
      <c r="BF35" s="725"/>
      <c r="BG35" s="723" t="s">
        <v>329</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6" t="s">
        <v>330</v>
      </c>
      <c r="CE35" s="703"/>
      <c r="CF35" s="703"/>
      <c r="CG35" s="703"/>
      <c r="CH35" s="703"/>
      <c r="CI35" s="703"/>
      <c r="CJ35" s="703"/>
      <c r="CK35" s="703"/>
      <c r="CL35" s="703"/>
      <c r="CM35" s="703"/>
      <c r="CN35" s="703"/>
      <c r="CO35" s="703"/>
      <c r="CP35" s="703"/>
      <c r="CQ35" s="704"/>
      <c r="CR35" s="664">
        <v>186147</v>
      </c>
      <c r="CS35" s="675"/>
      <c r="CT35" s="675"/>
      <c r="CU35" s="675"/>
      <c r="CV35" s="675"/>
      <c r="CW35" s="675"/>
      <c r="CX35" s="675"/>
      <c r="CY35" s="676"/>
      <c r="CZ35" s="667">
        <v>1.5</v>
      </c>
      <c r="DA35" s="677"/>
      <c r="DB35" s="677"/>
      <c r="DC35" s="678"/>
      <c r="DD35" s="670">
        <v>128438</v>
      </c>
      <c r="DE35" s="675"/>
      <c r="DF35" s="675"/>
      <c r="DG35" s="675"/>
      <c r="DH35" s="675"/>
      <c r="DI35" s="675"/>
      <c r="DJ35" s="675"/>
      <c r="DK35" s="676"/>
      <c r="DL35" s="670">
        <v>63476</v>
      </c>
      <c r="DM35" s="675"/>
      <c r="DN35" s="675"/>
      <c r="DO35" s="675"/>
      <c r="DP35" s="675"/>
      <c r="DQ35" s="675"/>
      <c r="DR35" s="675"/>
      <c r="DS35" s="675"/>
      <c r="DT35" s="675"/>
      <c r="DU35" s="675"/>
      <c r="DV35" s="676"/>
      <c r="DW35" s="667">
        <v>0.9</v>
      </c>
      <c r="DX35" s="677"/>
      <c r="DY35" s="677"/>
      <c r="DZ35" s="677"/>
      <c r="EA35" s="677"/>
      <c r="EB35" s="677"/>
      <c r="EC35" s="698"/>
    </row>
    <row r="36" spans="2:133" ht="11.25" customHeight="1" x14ac:dyDescent="0.2">
      <c r="B36" s="661" t="s">
        <v>331</v>
      </c>
      <c r="C36" s="662"/>
      <c r="D36" s="662"/>
      <c r="E36" s="662"/>
      <c r="F36" s="662"/>
      <c r="G36" s="662"/>
      <c r="H36" s="662"/>
      <c r="I36" s="662"/>
      <c r="J36" s="662"/>
      <c r="K36" s="662"/>
      <c r="L36" s="662"/>
      <c r="M36" s="662"/>
      <c r="N36" s="662"/>
      <c r="O36" s="662"/>
      <c r="P36" s="662"/>
      <c r="Q36" s="663"/>
      <c r="R36" s="664">
        <v>243755</v>
      </c>
      <c r="S36" s="665"/>
      <c r="T36" s="665"/>
      <c r="U36" s="665"/>
      <c r="V36" s="665"/>
      <c r="W36" s="665"/>
      <c r="X36" s="665"/>
      <c r="Y36" s="666"/>
      <c r="Z36" s="691">
        <v>1.8</v>
      </c>
      <c r="AA36" s="691"/>
      <c r="AB36" s="691"/>
      <c r="AC36" s="691"/>
      <c r="AD36" s="692" t="s">
        <v>248</v>
      </c>
      <c r="AE36" s="692"/>
      <c r="AF36" s="692"/>
      <c r="AG36" s="692"/>
      <c r="AH36" s="692"/>
      <c r="AI36" s="692"/>
      <c r="AJ36" s="692"/>
      <c r="AK36" s="692"/>
      <c r="AL36" s="667" t="s">
        <v>187</v>
      </c>
      <c r="AM36" s="668"/>
      <c r="AN36" s="668"/>
      <c r="AO36" s="693"/>
      <c r="AP36" s="221"/>
      <c r="AQ36" s="714" t="s">
        <v>332</v>
      </c>
      <c r="AR36" s="715"/>
      <c r="AS36" s="715"/>
      <c r="AT36" s="715"/>
      <c r="AU36" s="715"/>
      <c r="AV36" s="715"/>
      <c r="AW36" s="715"/>
      <c r="AX36" s="715"/>
      <c r="AY36" s="716"/>
      <c r="AZ36" s="717">
        <v>1853642</v>
      </c>
      <c r="BA36" s="718"/>
      <c r="BB36" s="718"/>
      <c r="BC36" s="718"/>
      <c r="BD36" s="718"/>
      <c r="BE36" s="718"/>
      <c r="BF36" s="719"/>
      <c r="BG36" s="720" t="s">
        <v>333</v>
      </c>
      <c r="BH36" s="721"/>
      <c r="BI36" s="721"/>
      <c r="BJ36" s="721"/>
      <c r="BK36" s="721"/>
      <c r="BL36" s="721"/>
      <c r="BM36" s="721"/>
      <c r="BN36" s="721"/>
      <c r="BO36" s="721"/>
      <c r="BP36" s="721"/>
      <c r="BQ36" s="721"/>
      <c r="BR36" s="721"/>
      <c r="BS36" s="721"/>
      <c r="BT36" s="721"/>
      <c r="BU36" s="722"/>
      <c r="BV36" s="717">
        <v>14151</v>
      </c>
      <c r="BW36" s="718"/>
      <c r="BX36" s="718"/>
      <c r="BY36" s="718"/>
      <c r="BZ36" s="718"/>
      <c r="CA36" s="718"/>
      <c r="CB36" s="719"/>
      <c r="CD36" s="706" t="s">
        <v>334</v>
      </c>
      <c r="CE36" s="703"/>
      <c r="CF36" s="703"/>
      <c r="CG36" s="703"/>
      <c r="CH36" s="703"/>
      <c r="CI36" s="703"/>
      <c r="CJ36" s="703"/>
      <c r="CK36" s="703"/>
      <c r="CL36" s="703"/>
      <c r="CM36" s="703"/>
      <c r="CN36" s="703"/>
      <c r="CO36" s="703"/>
      <c r="CP36" s="703"/>
      <c r="CQ36" s="704"/>
      <c r="CR36" s="664">
        <v>2266030</v>
      </c>
      <c r="CS36" s="665"/>
      <c r="CT36" s="665"/>
      <c r="CU36" s="665"/>
      <c r="CV36" s="665"/>
      <c r="CW36" s="665"/>
      <c r="CX36" s="665"/>
      <c r="CY36" s="666"/>
      <c r="CZ36" s="667">
        <v>18.100000000000001</v>
      </c>
      <c r="DA36" s="677"/>
      <c r="DB36" s="677"/>
      <c r="DC36" s="678"/>
      <c r="DD36" s="670">
        <v>1708791</v>
      </c>
      <c r="DE36" s="665"/>
      <c r="DF36" s="665"/>
      <c r="DG36" s="665"/>
      <c r="DH36" s="665"/>
      <c r="DI36" s="665"/>
      <c r="DJ36" s="665"/>
      <c r="DK36" s="666"/>
      <c r="DL36" s="670">
        <v>1309940</v>
      </c>
      <c r="DM36" s="665"/>
      <c r="DN36" s="665"/>
      <c r="DO36" s="665"/>
      <c r="DP36" s="665"/>
      <c r="DQ36" s="665"/>
      <c r="DR36" s="665"/>
      <c r="DS36" s="665"/>
      <c r="DT36" s="665"/>
      <c r="DU36" s="665"/>
      <c r="DV36" s="666"/>
      <c r="DW36" s="667">
        <v>19.399999999999999</v>
      </c>
      <c r="DX36" s="677"/>
      <c r="DY36" s="677"/>
      <c r="DZ36" s="677"/>
      <c r="EA36" s="677"/>
      <c r="EB36" s="677"/>
      <c r="EC36" s="698"/>
    </row>
    <row r="37" spans="2:133" ht="11.25" customHeight="1" x14ac:dyDescent="0.2">
      <c r="B37" s="661" t="s">
        <v>335</v>
      </c>
      <c r="C37" s="662"/>
      <c r="D37" s="662"/>
      <c r="E37" s="662"/>
      <c r="F37" s="662"/>
      <c r="G37" s="662"/>
      <c r="H37" s="662"/>
      <c r="I37" s="662"/>
      <c r="J37" s="662"/>
      <c r="K37" s="662"/>
      <c r="L37" s="662"/>
      <c r="M37" s="662"/>
      <c r="N37" s="662"/>
      <c r="O37" s="662"/>
      <c r="P37" s="662"/>
      <c r="Q37" s="663"/>
      <c r="R37" s="664">
        <v>288866</v>
      </c>
      <c r="S37" s="665"/>
      <c r="T37" s="665"/>
      <c r="U37" s="665"/>
      <c r="V37" s="665"/>
      <c r="W37" s="665"/>
      <c r="X37" s="665"/>
      <c r="Y37" s="666"/>
      <c r="Z37" s="691">
        <v>2.1</v>
      </c>
      <c r="AA37" s="691"/>
      <c r="AB37" s="691"/>
      <c r="AC37" s="691"/>
      <c r="AD37" s="692" t="s">
        <v>248</v>
      </c>
      <c r="AE37" s="692"/>
      <c r="AF37" s="692"/>
      <c r="AG37" s="692"/>
      <c r="AH37" s="692"/>
      <c r="AI37" s="692"/>
      <c r="AJ37" s="692"/>
      <c r="AK37" s="692"/>
      <c r="AL37" s="667" t="s">
        <v>187</v>
      </c>
      <c r="AM37" s="668"/>
      <c r="AN37" s="668"/>
      <c r="AO37" s="693"/>
      <c r="AQ37" s="699" t="s">
        <v>336</v>
      </c>
      <c r="AR37" s="700"/>
      <c r="AS37" s="700"/>
      <c r="AT37" s="700"/>
      <c r="AU37" s="700"/>
      <c r="AV37" s="700"/>
      <c r="AW37" s="700"/>
      <c r="AX37" s="700"/>
      <c r="AY37" s="701"/>
      <c r="AZ37" s="664">
        <v>635290</v>
      </c>
      <c r="BA37" s="665"/>
      <c r="BB37" s="665"/>
      <c r="BC37" s="665"/>
      <c r="BD37" s="675"/>
      <c r="BE37" s="675"/>
      <c r="BF37" s="702"/>
      <c r="BG37" s="706" t="s">
        <v>337</v>
      </c>
      <c r="BH37" s="703"/>
      <c r="BI37" s="703"/>
      <c r="BJ37" s="703"/>
      <c r="BK37" s="703"/>
      <c r="BL37" s="703"/>
      <c r="BM37" s="703"/>
      <c r="BN37" s="703"/>
      <c r="BO37" s="703"/>
      <c r="BP37" s="703"/>
      <c r="BQ37" s="703"/>
      <c r="BR37" s="703"/>
      <c r="BS37" s="703"/>
      <c r="BT37" s="703"/>
      <c r="BU37" s="704"/>
      <c r="BV37" s="664">
        <v>9329</v>
      </c>
      <c r="BW37" s="665"/>
      <c r="BX37" s="665"/>
      <c r="BY37" s="665"/>
      <c r="BZ37" s="665"/>
      <c r="CA37" s="665"/>
      <c r="CB37" s="705"/>
      <c r="CD37" s="706" t="s">
        <v>338</v>
      </c>
      <c r="CE37" s="703"/>
      <c r="CF37" s="703"/>
      <c r="CG37" s="703"/>
      <c r="CH37" s="703"/>
      <c r="CI37" s="703"/>
      <c r="CJ37" s="703"/>
      <c r="CK37" s="703"/>
      <c r="CL37" s="703"/>
      <c r="CM37" s="703"/>
      <c r="CN37" s="703"/>
      <c r="CO37" s="703"/>
      <c r="CP37" s="703"/>
      <c r="CQ37" s="704"/>
      <c r="CR37" s="664">
        <v>742769</v>
      </c>
      <c r="CS37" s="675"/>
      <c r="CT37" s="675"/>
      <c r="CU37" s="675"/>
      <c r="CV37" s="675"/>
      <c r="CW37" s="675"/>
      <c r="CX37" s="675"/>
      <c r="CY37" s="676"/>
      <c r="CZ37" s="667">
        <v>5.9</v>
      </c>
      <c r="DA37" s="677"/>
      <c r="DB37" s="677"/>
      <c r="DC37" s="678"/>
      <c r="DD37" s="670">
        <v>742242</v>
      </c>
      <c r="DE37" s="675"/>
      <c r="DF37" s="675"/>
      <c r="DG37" s="675"/>
      <c r="DH37" s="675"/>
      <c r="DI37" s="675"/>
      <c r="DJ37" s="675"/>
      <c r="DK37" s="676"/>
      <c r="DL37" s="670">
        <v>742242</v>
      </c>
      <c r="DM37" s="675"/>
      <c r="DN37" s="675"/>
      <c r="DO37" s="675"/>
      <c r="DP37" s="675"/>
      <c r="DQ37" s="675"/>
      <c r="DR37" s="675"/>
      <c r="DS37" s="675"/>
      <c r="DT37" s="675"/>
      <c r="DU37" s="675"/>
      <c r="DV37" s="676"/>
      <c r="DW37" s="667">
        <v>11</v>
      </c>
      <c r="DX37" s="677"/>
      <c r="DY37" s="677"/>
      <c r="DZ37" s="677"/>
      <c r="EA37" s="677"/>
      <c r="EB37" s="677"/>
      <c r="EC37" s="698"/>
    </row>
    <row r="38" spans="2:133" ht="11.25" customHeight="1" x14ac:dyDescent="0.2">
      <c r="B38" s="661" t="s">
        <v>339</v>
      </c>
      <c r="C38" s="662"/>
      <c r="D38" s="662"/>
      <c r="E38" s="662"/>
      <c r="F38" s="662"/>
      <c r="G38" s="662"/>
      <c r="H38" s="662"/>
      <c r="I38" s="662"/>
      <c r="J38" s="662"/>
      <c r="K38" s="662"/>
      <c r="L38" s="662"/>
      <c r="M38" s="662"/>
      <c r="N38" s="662"/>
      <c r="O38" s="662"/>
      <c r="P38" s="662"/>
      <c r="Q38" s="663"/>
      <c r="R38" s="664">
        <v>715023</v>
      </c>
      <c r="S38" s="665"/>
      <c r="T38" s="665"/>
      <c r="U38" s="665"/>
      <c r="V38" s="665"/>
      <c r="W38" s="665"/>
      <c r="X38" s="665"/>
      <c r="Y38" s="666"/>
      <c r="Z38" s="691">
        <v>5.3</v>
      </c>
      <c r="AA38" s="691"/>
      <c r="AB38" s="691"/>
      <c r="AC38" s="691"/>
      <c r="AD38" s="692" t="s">
        <v>248</v>
      </c>
      <c r="AE38" s="692"/>
      <c r="AF38" s="692"/>
      <c r="AG38" s="692"/>
      <c r="AH38" s="692"/>
      <c r="AI38" s="692"/>
      <c r="AJ38" s="692"/>
      <c r="AK38" s="692"/>
      <c r="AL38" s="667" t="s">
        <v>248</v>
      </c>
      <c r="AM38" s="668"/>
      <c r="AN38" s="668"/>
      <c r="AO38" s="693"/>
      <c r="AQ38" s="699" t="s">
        <v>340</v>
      </c>
      <c r="AR38" s="700"/>
      <c r="AS38" s="700"/>
      <c r="AT38" s="700"/>
      <c r="AU38" s="700"/>
      <c r="AV38" s="700"/>
      <c r="AW38" s="700"/>
      <c r="AX38" s="700"/>
      <c r="AY38" s="701"/>
      <c r="AZ38" s="664">
        <v>368768</v>
      </c>
      <c r="BA38" s="665"/>
      <c r="BB38" s="665"/>
      <c r="BC38" s="665"/>
      <c r="BD38" s="675"/>
      <c r="BE38" s="675"/>
      <c r="BF38" s="702"/>
      <c r="BG38" s="706" t="s">
        <v>341</v>
      </c>
      <c r="BH38" s="703"/>
      <c r="BI38" s="703"/>
      <c r="BJ38" s="703"/>
      <c r="BK38" s="703"/>
      <c r="BL38" s="703"/>
      <c r="BM38" s="703"/>
      <c r="BN38" s="703"/>
      <c r="BO38" s="703"/>
      <c r="BP38" s="703"/>
      <c r="BQ38" s="703"/>
      <c r="BR38" s="703"/>
      <c r="BS38" s="703"/>
      <c r="BT38" s="703"/>
      <c r="BU38" s="704"/>
      <c r="BV38" s="664">
        <v>1826</v>
      </c>
      <c r="BW38" s="665"/>
      <c r="BX38" s="665"/>
      <c r="BY38" s="665"/>
      <c r="BZ38" s="665"/>
      <c r="CA38" s="665"/>
      <c r="CB38" s="705"/>
      <c r="CD38" s="706" t="s">
        <v>342</v>
      </c>
      <c r="CE38" s="703"/>
      <c r="CF38" s="703"/>
      <c r="CG38" s="703"/>
      <c r="CH38" s="703"/>
      <c r="CI38" s="703"/>
      <c r="CJ38" s="703"/>
      <c r="CK38" s="703"/>
      <c r="CL38" s="703"/>
      <c r="CM38" s="703"/>
      <c r="CN38" s="703"/>
      <c r="CO38" s="703"/>
      <c r="CP38" s="703"/>
      <c r="CQ38" s="704"/>
      <c r="CR38" s="664">
        <v>1284168</v>
      </c>
      <c r="CS38" s="665"/>
      <c r="CT38" s="665"/>
      <c r="CU38" s="665"/>
      <c r="CV38" s="665"/>
      <c r="CW38" s="665"/>
      <c r="CX38" s="665"/>
      <c r="CY38" s="666"/>
      <c r="CZ38" s="667">
        <v>10.3</v>
      </c>
      <c r="DA38" s="677"/>
      <c r="DB38" s="677"/>
      <c r="DC38" s="678"/>
      <c r="DD38" s="670">
        <v>1174103</v>
      </c>
      <c r="DE38" s="665"/>
      <c r="DF38" s="665"/>
      <c r="DG38" s="665"/>
      <c r="DH38" s="665"/>
      <c r="DI38" s="665"/>
      <c r="DJ38" s="665"/>
      <c r="DK38" s="666"/>
      <c r="DL38" s="670">
        <v>605946</v>
      </c>
      <c r="DM38" s="665"/>
      <c r="DN38" s="665"/>
      <c r="DO38" s="665"/>
      <c r="DP38" s="665"/>
      <c r="DQ38" s="665"/>
      <c r="DR38" s="665"/>
      <c r="DS38" s="665"/>
      <c r="DT38" s="665"/>
      <c r="DU38" s="665"/>
      <c r="DV38" s="666"/>
      <c r="DW38" s="667">
        <v>9</v>
      </c>
      <c r="DX38" s="677"/>
      <c r="DY38" s="677"/>
      <c r="DZ38" s="677"/>
      <c r="EA38" s="677"/>
      <c r="EB38" s="677"/>
      <c r="EC38" s="698"/>
    </row>
    <row r="39" spans="2:133" ht="11.25" customHeight="1" x14ac:dyDescent="0.2">
      <c r="B39" s="661" t="s">
        <v>343</v>
      </c>
      <c r="C39" s="662"/>
      <c r="D39" s="662"/>
      <c r="E39" s="662"/>
      <c r="F39" s="662"/>
      <c r="G39" s="662"/>
      <c r="H39" s="662"/>
      <c r="I39" s="662"/>
      <c r="J39" s="662"/>
      <c r="K39" s="662"/>
      <c r="L39" s="662"/>
      <c r="M39" s="662"/>
      <c r="N39" s="662"/>
      <c r="O39" s="662"/>
      <c r="P39" s="662"/>
      <c r="Q39" s="663"/>
      <c r="R39" s="664">
        <v>766796</v>
      </c>
      <c r="S39" s="665"/>
      <c r="T39" s="665"/>
      <c r="U39" s="665"/>
      <c r="V39" s="665"/>
      <c r="W39" s="665"/>
      <c r="X39" s="665"/>
      <c r="Y39" s="666"/>
      <c r="Z39" s="691">
        <v>5.7</v>
      </c>
      <c r="AA39" s="691"/>
      <c r="AB39" s="691"/>
      <c r="AC39" s="691"/>
      <c r="AD39" s="692">
        <v>23374</v>
      </c>
      <c r="AE39" s="692"/>
      <c r="AF39" s="692"/>
      <c r="AG39" s="692"/>
      <c r="AH39" s="692"/>
      <c r="AI39" s="692"/>
      <c r="AJ39" s="692"/>
      <c r="AK39" s="692"/>
      <c r="AL39" s="667">
        <v>0.4</v>
      </c>
      <c r="AM39" s="668"/>
      <c r="AN39" s="668"/>
      <c r="AO39" s="693"/>
      <c r="AQ39" s="699" t="s">
        <v>344</v>
      </c>
      <c r="AR39" s="700"/>
      <c r="AS39" s="700"/>
      <c r="AT39" s="700"/>
      <c r="AU39" s="700"/>
      <c r="AV39" s="700"/>
      <c r="AW39" s="700"/>
      <c r="AX39" s="700"/>
      <c r="AY39" s="701"/>
      <c r="AZ39" s="664">
        <v>185047</v>
      </c>
      <c r="BA39" s="665"/>
      <c r="BB39" s="665"/>
      <c r="BC39" s="665"/>
      <c r="BD39" s="675"/>
      <c r="BE39" s="675"/>
      <c r="BF39" s="702"/>
      <c r="BG39" s="706" t="s">
        <v>345</v>
      </c>
      <c r="BH39" s="703"/>
      <c r="BI39" s="703"/>
      <c r="BJ39" s="703"/>
      <c r="BK39" s="703"/>
      <c r="BL39" s="703"/>
      <c r="BM39" s="703"/>
      <c r="BN39" s="703"/>
      <c r="BO39" s="703"/>
      <c r="BP39" s="703"/>
      <c r="BQ39" s="703"/>
      <c r="BR39" s="703"/>
      <c r="BS39" s="703"/>
      <c r="BT39" s="703"/>
      <c r="BU39" s="704"/>
      <c r="BV39" s="664">
        <v>3027</v>
      </c>
      <c r="BW39" s="665"/>
      <c r="BX39" s="665"/>
      <c r="BY39" s="665"/>
      <c r="BZ39" s="665"/>
      <c r="CA39" s="665"/>
      <c r="CB39" s="705"/>
      <c r="CD39" s="706" t="s">
        <v>346</v>
      </c>
      <c r="CE39" s="703"/>
      <c r="CF39" s="703"/>
      <c r="CG39" s="703"/>
      <c r="CH39" s="703"/>
      <c r="CI39" s="703"/>
      <c r="CJ39" s="703"/>
      <c r="CK39" s="703"/>
      <c r="CL39" s="703"/>
      <c r="CM39" s="703"/>
      <c r="CN39" s="703"/>
      <c r="CO39" s="703"/>
      <c r="CP39" s="703"/>
      <c r="CQ39" s="704"/>
      <c r="CR39" s="664">
        <v>1123160</v>
      </c>
      <c r="CS39" s="675"/>
      <c r="CT39" s="675"/>
      <c r="CU39" s="675"/>
      <c r="CV39" s="675"/>
      <c r="CW39" s="675"/>
      <c r="CX39" s="675"/>
      <c r="CY39" s="676"/>
      <c r="CZ39" s="667">
        <v>9</v>
      </c>
      <c r="DA39" s="677"/>
      <c r="DB39" s="677"/>
      <c r="DC39" s="678"/>
      <c r="DD39" s="670">
        <v>400577</v>
      </c>
      <c r="DE39" s="675"/>
      <c r="DF39" s="675"/>
      <c r="DG39" s="675"/>
      <c r="DH39" s="675"/>
      <c r="DI39" s="675"/>
      <c r="DJ39" s="675"/>
      <c r="DK39" s="676"/>
      <c r="DL39" s="670" t="s">
        <v>248</v>
      </c>
      <c r="DM39" s="675"/>
      <c r="DN39" s="675"/>
      <c r="DO39" s="675"/>
      <c r="DP39" s="675"/>
      <c r="DQ39" s="675"/>
      <c r="DR39" s="675"/>
      <c r="DS39" s="675"/>
      <c r="DT39" s="675"/>
      <c r="DU39" s="675"/>
      <c r="DV39" s="676"/>
      <c r="DW39" s="667" t="s">
        <v>242</v>
      </c>
      <c r="DX39" s="677"/>
      <c r="DY39" s="677"/>
      <c r="DZ39" s="677"/>
      <c r="EA39" s="677"/>
      <c r="EB39" s="677"/>
      <c r="EC39" s="698"/>
    </row>
    <row r="40" spans="2:133" ht="11.25" customHeight="1" x14ac:dyDescent="0.2">
      <c r="B40" s="661" t="s">
        <v>347</v>
      </c>
      <c r="C40" s="662"/>
      <c r="D40" s="662"/>
      <c r="E40" s="662"/>
      <c r="F40" s="662"/>
      <c r="G40" s="662"/>
      <c r="H40" s="662"/>
      <c r="I40" s="662"/>
      <c r="J40" s="662"/>
      <c r="K40" s="662"/>
      <c r="L40" s="662"/>
      <c r="M40" s="662"/>
      <c r="N40" s="662"/>
      <c r="O40" s="662"/>
      <c r="P40" s="662"/>
      <c r="Q40" s="663"/>
      <c r="R40" s="664">
        <v>949632</v>
      </c>
      <c r="S40" s="665"/>
      <c r="T40" s="665"/>
      <c r="U40" s="665"/>
      <c r="V40" s="665"/>
      <c r="W40" s="665"/>
      <c r="X40" s="665"/>
      <c r="Y40" s="666"/>
      <c r="Z40" s="691">
        <v>7</v>
      </c>
      <c r="AA40" s="691"/>
      <c r="AB40" s="691"/>
      <c r="AC40" s="691"/>
      <c r="AD40" s="692" t="s">
        <v>242</v>
      </c>
      <c r="AE40" s="692"/>
      <c r="AF40" s="692"/>
      <c r="AG40" s="692"/>
      <c r="AH40" s="692"/>
      <c r="AI40" s="692"/>
      <c r="AJ40" s="692"/>
      <c r="AK40" s="692"/>
      <c r="AL40" s="667" t="s">
        <v>236</v>
      </c>
      <c r="AM40" s="668"/>
      <c r="AN40" s="668"/>
      <c r="AO40" s="693"/>
      <c r="AQ40" s="699" t="s">
        <v>348</v>
      </c>
      <c r="AR40" s="700"/>
      <c r="AS40" s="700"/>
      <c r="AT40" s="700"/>
      <c r="AU40" s="700"/>
      <c r="AV40" s="700"/>
      <c r="AW40" s="700"/>
      <c r="AX40" s="700"/>
      <c r="AY40" s="701"/>
      <c r="AZ40" s="664">
        <v>15138</v>
      </c>
      <c r="BA40" s="665"/>
      <c r="BB40" s="665"/>
      <c r="BC40" s="665"/>
      <c r="BD40" s="675"/>
      <c r="BE40" s="675"/>
      <c r="BF40" s="702"/>
      <c r="BG40" s="707" t="s">
        <v>349</v>
      </c>
      <c r="BH40" s="708"/>
      <c r="BI40" s="708"/>
      <c r="BJ40" s="708"/>
      <c r="BK40" s="708"/>
      <c r="BL40" s="222"/>
      <c r="BM40" s="703" t="s">
        <v>350</v>
      </c>
      <c r="BN40" s="703"/>
      <c r="BO40" s="703"/>
      <c r="BP40" s="703"/>
      <c r="BQ40" s="703"/>
      <c r="BR40" s="703"/>
      <c r="BS40" s="703"/>
      <c r="BT40" s="703"/>
      <c r="BU40" s="704"/>
      <c r="BV40" s="664">
        <v>110</v>
      </c>
      <c r="BW40" s="665"/>
      <c r="BX40" s="665"/>
      <c r="BY40" s="665"/>
      <c r="BZ40" s="665"/>
      <c r="CA40" s="665"/>
      <c r="CB40" s="705"/>
      <c r="CD40" s="706" t="s">
        <v>351</v>
      </c>
      <c r="CE40" s="703"/>
      <c r="CF40" s="703"/>
      <c r="CG40" s="703"/>
      <c r="CH40" s="703"/>
      <c r="CI40" s="703"/>
      <c r="CJ40" s="703"/>
      <c r="CK40" s="703"/>
      <c r="CL40" s="703"/>
      <c r="CM40" s="703"/>
      <c r="CN40" s="703"/>
      <c r="CO40" s="703"/>
      <c r="CP40" s="703"/>
      <c r="CQ40" s="704"/>
      <c r="CR40" s="664">
        <v>18900</v>
      </c>
      <c r="CS40" s="665"/>
      <c r="CT40" s="665"/>
      <c r="CU40" s="665"/>
      <c r="CV40" s="665"/>
      <c r="CW40" s="665"/>
      <c r="CX40" s="665"/>
      <c r="CY40" s="666"/>
      <c r="CZ40" s="667">
        <v>0.2</v>
      </c>
      <c r="DA40" s="677"/>
      <c r="DB40" s="677"/>
      <c r="DC40" s="678"/>
      <c r="DD40" s="670">
        <v>5000</v>
      </c>
      <c r="DE40" s="665"/>
      <c r="DF40" s="665"/>
      <c r="DG40" s="665"/>
      <c r="DH40" s="665"/>
      <c r="DI40" s="665"/>
      <c r="DJ40" s="665"/>
      <c r="DK40" s="666"/>
      <c r="DL40" s="670">
        <v>5000</v>
      </c>
      <c r="DM40" s="665"/>
      <c r="DN40" s="665"/>
      <c r="DO40" s="665"/>
      <c r="DP40" s="665"/>
      <c r="DQ40" s="665"/>
      <c r="DR40" s="665"/>
      <c r="DS40" s="665"/>
      <c r="DT40" s="665"/>
      <c r="DU40" s="665"/>
      <c r="DV40" s="666"/>
      <c r="DW40" s="667">
        <v>0.1</v>
      </c>
      <c r="DX40" s="677"/>
      <c r="DY40" s="677"/>
      <c r="DZ40" s="677"/>
      <c r="EA40" s="677"/>
      <c r="EB40" s="677"/>
      <c r="EC40" s="698"/>
    </row>
    <row r="41" spans="2:133" ht="11.25" customHeight="1" x14ac:dyDescent="0.2">
      <c r="B41" s="661" t="s">
        <v>352</v>
      </c>
      <c r="C41" s="662"/>
      <c r="D41" s="662"/>
      <c r="E41" s="662"/>
      <c r="F41" s="662"/>
      <c r="G41" s="662"/>
      <c r="H41" s="662"/>
      <c r="I41" s="662"/>
      <c r="J41" s="662"/>
      <c r="K41" s="662"/>
      <c r="L41" s="662"/>
      <c r="M41" s="662"/>
      <c r="N41" s="662"/>
      <c r="O41" s="662"/>
      <c r="P41" s="662"/>
      <c r="Q41" s="663"/>
      <c r="R41" s="664" t="s">
        <v>187</v>
      </c>
      <c r="S41" s="665"/>
      <c r="T41" s="665"/>
      <c r="U41" s="665"/>
      <c r="V41" s="665"/>
      <c r="W41" s="665"/>
      <c r="X41" s="665"/>
      <c r="Y41" s="666"/>
      <c r="Z41" s="691" t="s">
        <v>187</v>
      </c>
      <c r="AA41" s="691"/>
      <c r="AB41" s="691"/>
      <c r="AC41" s="691"/>
      <c r="AD41" s="692" t="s">
        <v>248</v>
      </c>
      <c r="AE41" s="692"/>
      <c r="AF41" s="692"/>
      <c r="AG41" s="692"/>
      <c r="AH41" s="692"/>
      <c r="AI41" s="692"/>
      <c r="AJ41" s="692"/>
      <c r="AK41" s="692"/>
      <c r="AL41" s="667" t="s">
        <v>248</v>
      </c>
      <c r="AM41" s="668"/>
      <c r="AN41" s="668"/>
      <c r="AO41" s="693"/>
      <c r="AQ41" s="699" t="s">
        <v>353</v>
      </c>
      <c r="AR41" s="700"/>
      <c r="AS41" s="700"/>
      <c r="AT41" s="700"/>
      <c r="AU41" s="700"/>
      <c r="AV41" s="700"/>
      <c r="AW41" s="700"/>
      <c r="AX41" s="700"/>
      <c r="AY41" s="701"/>
      <c r="AZ41" s="664">
        <v>115476</v>
      </c>
      <c r="BA41" s="665"/>
      <c r="BB41" s="665"/>
      <c r="BC41" s="665"/>
      <c r="BD41" s="675"/>
      <c r="BE41" s="675"/>
      <c r="BF41" s="702"/>
      <c r="BG41" s="707"/>
      <c r="BH41" s="708"/>
      <c r="BI41" s="708"/>
      <c r="BJ41" s="708"/>
      <c r="BK41" s="708"/>
      <c r="BL41" s="222"/>
      <c r="BM41" s="703" t="s">
        <v>354</v>
      </c>
      <c r="BN41" s="703"/>
      <c r="BO41" s="703"/>
      <c r="BP41" s="703"/>
      <c r="BQ41" s="703"/>
      <c r="BR41" s="703"/>
      <c r="BS41" s="703"/>
      <c r="BT41" s="703"/>
      <c r="BU41" s="704"/>
      <c r="BV41" s="664" t="s">
        <v>187</v>
      </c>
      <c r="BW41" s="665"/>
      <c r="BX41" s="665"/>
      <c r="BY41" s="665"/>
      <c r="BZ41" s="665"/>
      <c r="CA41" s="665"/>
      <c r="CB41" s="705"/>
      <c r="CD41" s="706" t="s">
        <v>355</v>
      </c>
      <c r="CE41" s="703"/>
      <c r="CF41" s="703"/>
      <c r="CG41" s="703"/>
      <c r="CH41" s="703"/>
      <c r="CI41" s="703"/>
      <c r="CJ41" s="703"/>
      <c r="CK41" s="703"/>
      <c r="CL41" s="703"/>
      <c r="CM41" s="703"/>
      <c r="CN41" s="703"/>
      <c r="CO41" s="703"/>
      <c r="CP41" s="703"/>
      <c r="CQ41" s="704"/>
      <c r="CR41" s="664" t="s">
        <v>236</v>
      </c>
      <c r="CS41" s="675"/>
      <c r="CT41" s="675"/>
      <c r="CU41" s="675"/>
      <c r="CV41" s="675"/>
      <c r="CW41" s="675"/>
      <c r="CX41" s="675"/>
      <c r="CY41" s="676"/>
      <c r="CZ41" s="667" t="s">
        <v>236</v>
      </c>
      <c r="DA41" s="677"/>
      <c r="DB41" s="677"/>
      <c r="DC41" s="678"/>
      <c r="DD41" s="670" t="s">
        <v>248</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x14ac:dyDescent="0.2">
      <c r="B42" s="661" t="s">
        <v>356</v>
      </c>
      <c r="C42" s="662"/>
      <c r="D42" s="662"/>
      <c r="E42" s="662"/>
      <c r="F42" s="662"/>
      <c r="G42" s="662"/>
      <c r="H42" s="662"/>
      <c r="I42" s="662"/>
      <c r="J42" s="662"/>
      <c r="K42" s="662"/>
      <c r="L42" s="662"/>
      <c r="M42" s="662"/>
      <c r="N42" s="662"/>
      <c r="O42" s="662"/>
      <c r="P42" s="662"/>
      <c r="Q42" s="663"/>
      <c r="R42" s="664" t="s">
        <v>187</v>
      </c>
      <c r="S42" s="665"/>
      <c r="T42" s="665"/>
      <c r="U42" s="665"/>
      <c r="V42" s="665"/>
      <c r="W42" s="665"/>
      <c r="X42" s="665"/>
      <c r="Y42" s="666"/>
      <c r="Z42" s="691" t="s">
        <v>236</v>
      </c>
      <c r="AA42" s="691"/>
      <c r="AB42" s="691"/>
      <c r="AC42" s="691"/>
      <c r="AD42" s="692" t="s">
        <v>236</v>
      </c>
      <c r="AE42" s="692"/>
      <c r="AF42" s="692"/>
      <c r="AG42" s="692"/>
      <c r="AH42" s="692"/>
      <c r="AI42" s="692"/>
      <c r="AJ42" s="692"/>
      <c r="AK42" s="692"/>
      <c r="AL42" s="667" t="s">
        <v>187</v>
      </c>
      <c r="AM42" s="668"/>
      <c r="AN42" s="668"/>
      <c r="AO42" s="693"/>
      <c r="AQ42" s="711" t="s">
        <v>357</v>
      </c>
      <c r="AR42" s="712"/>
      <c r="AS42" s="712"/>
      <c r="AT42" s="712"/>
      <c r="AU42" s="712"/>
      <c r="AV42" s="712"/>
      <c r="AW42" s="712"/>
      <c r="AX42" s="712"/>
      <c r="AY42" s="713"/>
      <c r="AZ42" s="644">
        <v>533923</v>
      </c>
      <c r="BA42" s="679"/>
      <c r="BB42" s="679"/>
      <c r="BC42" s="679"/>
      <c r="BD42" s="645"/>
      <c r="BE42" s="645"/>
      <c r="BF42" s="694"/>
      <c r="BG42" s="709"/>
      <c r="BH42" s="710"/>
      <c r="BI42" s="710"/>
      <c r="BJ42" s="710"/>
      <c r="BK42" s="710"/>
      <c r="BL42" s="223"/>
      <c r="BM42" s="695" t="s">
        <v>358</v>
      </c>
      <c r="BN42" s="695"/>
      <c r="BO42" s="695"/>
      <c r="BP42" s="695"/>
      <c r="BQ42" s="695"/>
      <c r="BR42" s="695"/>
      <c r="BS42" s="695"/>
      <c r="BT42" s="695"/>
      <c r="BU42" s="696"/>
      <c r="BV42" s="644">
        <v>407</v>
      </c>
      <c r="BW42" s="679"/>
      <c r="BX42" s="679"/>
      <c r="BY42" s="679"/>
      <c r="BZ42" s="679"/>
      <c r="CA42" s="679"/>
      <c r="CB42" s="697"/>
      <c r="CD42" s="661" t="s">
        <v>359</v>
      </c>
      <c r="CE42" s="662"/>
      <c r="CF42" s="662"/>
      <c r="CG42" s="662"/>
      <c r="CH42" s="662"/>
      <c r="CI42" s="662"/>
      <c r="CJ42" s="662"/>
      <c r="CK42" s="662"/>
      <c r="CL42" s="662"/>
      <c r="CM42" s="662"/>
      <c r="CN42" s="662"/>
      <c r="CO42" s="662"/>
      <c r="CP42" s="662"/>
      <c r="CQ42" s="663"/>
      <c r="CR42" s="664">
        <v>1821633</v>
      </c>
      <c r="CS42" s="675"/>
      <c r="CT42" s="675"/>
      <c r="CU42" s="675"/>
      <c r="CV42" s="675"/>
      <c r="CW42" s="675"/>
      <c r="CX42" s="675"/>
      <c r="CY42" s="676"/>
      <c r="CZ42" s="667">
        <v>14.6</v>
      </c>
      <c r="DA42" s="677"/>
      <c r="DB42" s="677"/>
      <c r="DC42" s="678"/>
      <c r="DD42" s="670">
        <v>182742</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x14ac:dyDescent="0.2">
      <c r="B43" s="661" t="s">
        <v>360</v>
      </c>
      <c r="C43" s="662"/>
      <c r="D43" s="662"/>
      <c r="E43" s="662"/>
      <c r="F43" s="662"/>
      <c r="G43" s="662"/>
      <c r="H43" s="662"/>
      <c r="I43" s="662"/>
      <c r="J43" s="662"/>
      <c r="K43" s="662"/>
      <c r="L43" s="662"/>
      <c r="M43" s="662"/>
      <c r="N43" s="662"/>
      <c r="O43" s="662"/>
      <c r="P43" s="662"/>
      <c r="Q43" s="663"/>
      <c r="R43" s="664">
        <v>265132</v>
      </c>
      <c r="S43" s="665"/>
      <c r="T43" s="665"/>
      <c r="U43" s="665"/>
      <c r="V43" s="665"/>
      <c r="W43" s="665"/>
      <c r="X43" s="665"/>
      <c r="Y43" s="666"/>
      <c r="Z43" s="691">
        <v>2</v>
      </c>
      <c r="AA43" s="691"/>
      <c r="AB43" s="691"/>
      <c r="AC43" s="691"/>
      <c r="AD43" s="692" t="s">
        <v>248</v>
      </c>
      <c r="AE43" s="692"/>
      <c r="AF43" s="692"/>
      <c r="AG43" s="692"/>
      <c r="AH43" s="692"/>
      <c r="AI43" s="692"/>
      <c r="AJ43" s="692"/>
      <c r="AK43" s="692"/>
      <c r="AL43" s="667" t="s">
        <v>248</v>
      </c>
      <c r="AM43" s="668"/>
      <c r="AN43" s="668"/>
      <c r="AO43" s="693"/>
      <c r="BV43" s="224"/>
      <c r="BW43" s="224"/>
      <c r="BX43" s="224"/>
      <c r="BY43" s="224"/>
      <c r="BZ43" s="224"/>
      <c r="CA43" s="224"/>
      <c r="CB43" s="224"/>
      <c r="CD43" s="661" t="s">
        <v>361</v>
      </c>
      <c r="CE43" s="662"/>
      <c r="CF43" s="662"/>
      <c r="CG43" s="662"/>
      <c r="CH43" s="662"/>
      <c r="CI43" s="662"/>
      <c r="CJ43" s="662"/>
      <c r="CK43" s="662"/>
      <c r="CL43" s="662"/>
      <c r="CM43" s="662"/>
      <c r="CN43" s="662"/>
      <c r="CO43" s="662"/>
      <c r="CP43" s="662"/>
      <c r="CQ43" s="663"/>
      <c r="CR43" s="664">
        <v>22127</v>
      </c>
      <c r="CS43" s="675"/>
      <c r="CT43" s="675"/>
      <c r="CU43" s="675"/>
      <c r="CV43" s="675"/>
      <c r="CW43" s="675"/>
      <c r="CX43" s="675"/>
      <c r="CY43" s="676"/>
      <c r="CZ43" s="667">
        <v>0.2</v>
      </c>
      <c r="DA43" s="677"/>
      <c r="DB43" s="677"/>
      <c r="DC43" s="678"/>
      <c r="DD43" s="670">
        <v>22127</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x14ac:dyDescent="0.2">
      <c r="B44" s="641" t="s">
        <v>362</v>
      </c>
      <c r="C44" s="642"/>
      <c r="D44" s="642"/>
      <c r="E44" s="642"/>
      <c r="F44" s="642"/>
      <c r="G44" s="642"/>
      <c r="H44" s="642"/>
      <c r="I44" s="642"/>
      <c r="J44" s="642"/>
      <c r="K44" s="642"/>
      <c r="L44" s="642"/>
      <c r="M44" s="642"/>
      <c r="N44" s="642"/>
      <c r="O44" s="642"/>
      <c r="P44" s="642"/>
      <c r="Q44" s="643"/>
      <c r="R44" s="644">
        <v>13500520</v>
      </c>
      <c r="S44" s="679"/>
      <c r="T44" s="679"/>
      <c r="U44" s="679"/>
      <c r="V44" s="679"/>
      <c r="W44" s="679"/>
      <c r="X44" s="679"/>
      <c r="Y44" s="680"/>
      <c r="Z44" s="681">
        <v>100</v>
      </c>
      <c r="AA44" s="681"/>
      <c r="AB44" s="681"/>
      <c r="AC44" s="681"/>
      <c r="AD44" s="682">
        <v>6490939</v>
      </c>
      <c r="AE44" s="682"/>
      <c r="AF44" s="682"/>
      <c r="AG44" s="682"/>
      <c r="AH44" s="682"/>
      <c r="AI44" s="682"/>
      <c r="AJ44" s="682"/>
      <c r="AK44" s="682"/>
      <c r="AL44" s="647">
        <v>100</v>
      </c>
      <c r="AM44" s="683"/>
      <c r="AN44" s="683"/>
      <c r="AO44" s="684"/>
      <c r="CD44" s="685" t="s">
        <v>308</v>
      </c>
      <c r="CE44" s="686"/>
      <c r="CF44" s="661" t="s">
        <v>363</v>
      </c>
      <c r="CG44" s="662"/>
      <c r="CH44" s="662"/>
      <c r="CI44" s="662"/>
      <c r="CJ44" s="662"/>
      <c r="CK44" s="662"/>
      <c r="CL44" s="662"/>
      <c r="CM44" s="662"/>
      <c r="CN44" s="662"/>
      <c r="CO44" s="662"/>
      <c r="CP44" s="662"/>
      <c r="CQ44" s="663"/>
      <c r="CR44" s="664">
        <v>1821633</v>
      </c>
      <c r="CS44" s="665"/>
      <c r="CT44" s="665"/>
      <c r="CU44" s="665"/>
      <c r="CV44" s="665"/>
      <c r="CW44" s="665"/>
      <c r="CX44" s="665"/>
      <c r="CY44" s="666"/>
      <c r="CZ44" s="667">
        <v>14.6</v>
      </c>
      <c r="DA44" s="668"/>
      <c r="DB44" s="668"/>
      <c r="DC44" s="669"/>
      <c r="DD44" s="670">
        <v>182742</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87"/>
      <c r="CE45" s="688"/>
      <c r="CF45" s="661" t="s">
        <v>364</v>
      </c>
      <c r="CG45" s="662"/>
      <c r="CH45" s="662"/>
      <c r="CI45" s="662"/>
      <c r="CJ45" s="662"/>
      <c r="CK45" s="662"/>
      <c r="CL45" s="662"/>
      <c r="CM45" s="662"/>
      <c r="CN45" s="662"/>
      <c r="CO45" s="662"/>
      <c r="CP45" s="662"/>
      <c r="CQ45" s="663"/>
      <c r="CR45" s="664">
        <v>1525086</v>
      </c>
      <c r="CS45" s="675"/>
      <c r="CT45" s="675"/>
      <c r="CU45" s="675"/>
      <c r="CV45" s="675"/>
      <c r="CW45" s="675"/>
      <c r="CX45" s="675"/>
      <c r="CY45" s="676"/>
      <c r="CZ45" s="667">
        <v>12.2</v>
      </c>
      <c r="DA45" s="677"/>
      <c r="DB45" s="677"/>
      <c r="DC45" s="678"/>
      <c r="DD45" s="670">
        <v>39527</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x14ac:dyDescent="0.2">
      <c r="B46" s="226" t="s">
        <v>365</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87"/>
      <c r="CE46" s="688"/>
      <c r="CF46" s="661" t="s">
        <v>366</v>
      </c>
      <c r="CG46" s="662"/>
      <c r="CH46" s="662"/>
      <c r="CI46" s="662"/>
      <c r="CJ46" s="662"/>
      <c r="CK46" s="662"/>
      <c r="CL46" s="662"/>
      <c r="CM46" s="662"/>
      <c r="CN46" s="662"/>
      <c r="CO46" s="662"/>
      <c r="CP46" s="662"/>
      <c r="CQ46" s="663"/>
      <c r="CR46" s="664">
        <v>279889</v>
      </c>
      <c r="CS46" s="665"/>
      <c r="CT46" s="665"/>
      <c r="CU46" s="665"/>
      <c r="CV46" s="665"/>
      <c r="CW46" s="665"/>
      <c r="CX46" s="665"/>
      <c r="CY46" s="666"/>
      <c r="CZ46" s="667">
        <v>2.2000000000000002</v>
      </c>
      <c r="DA46" s="668"/>
      <c r="DB46" s="668"/>
      <c r="DC46" s="669"/>
      <c r="DD46" s="670">
        <v>135185</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x14ac:dyDescent="0.2">
      <c r="B47" s="674" t="s">
        <v>367</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368</v>
      </c>
      <c r="CG47" s="662"/>
      <c r="CH47" s="662"/>
      <c r="CI47" s="662"/>
      <c r="CJ47" s="662"/>
      <c r="CK47" s="662"/>
      <c r="CL47" s="662"/>
      <c r="CM47" s="662"/>
      <c r="CN47" s="662"/>
      <c r="CO47" s="662"/>
      <c r="CP47" s="662"/>
      <c r="CQ47" s="663"/>
      <c r="CR47" s="664" t="s">
        <v>248</v>
      </c>
      <c r="CS47" s="675"/>
      <c r="CT47" s="675"/>
      <c r="CU47" s="675"/>
      <c r="CV47" s="675"/>
      <c r="CW47" s="675"/>
      <c r="CX47" s="675"/>
      <c r="CY47" s="676"/>
      <c r="CZ47" s="667" t="s">
        <v>236</v>
      </c>
      <c r="DA47" s="677"/>
      <c r="DB47" s="677"/>
      <c r="DC47" s="678"/>
      <c r="DD47" s="670" t="s">
        <v>248</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ht="10.8" x14ac:dyDescent="0.2">
      <c r="B48" s="660" t="s">
        <v>369</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370</v>
      </c>
      <c r="CG48" s="662"/>
      <c r="CH48" s="662"/>
      <c r="CI48" s="662"/>
      <c r="CJ48" s="662"/>
      <c r="CK48" s="662"/>
      <c r="CL48" s="662"/>
      <c r="CM48" s="662"/>
      <c r="CN48" s="662"/>
      <c r="CO48" s="662"/>
      <c r="CP48" s="662"/>
      <c r="CQ48" s="663"/>
      <c r="CR48" s="664" t="s">
        <v>248</v>
      </c>
      <c r="CS48" s="665"/>
      <c r="CT48" s="665"/>
      <c r="CU48" s="665"/>
      <c r="CV48" s="665"/>
      <c r="CW48" s="665"/>
      <c r="CX48" s="665"/>
      <c r="CY48" s="666"/>
      <c r="CZ48" s="667" t="s">
        <v>248</v>
      </c>
      <c r="DA48" s="668"/>
      <c r="DB48" s="668"/>
      <c r="DC48" s="669"/>
      <c r="DD48" s="670" t="s">
        <v>242</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41" t="s">
        <v>371</v>
      </c>
      <c r="CE49" s="642"/>
      <c r="CF49" s="642"/>
      <c r="CG49" s="642"/>
      <c r="CH49" s="642"/>
      <c r="CI49" s="642"/>
      <c r="CJ49" s="642"/>
      <c r="CK49" s="642"/>
      <c r="CL49" s="642"/>
      <c r="CM49" s="642"/>
      <c r="CN49" s="642"/>
      <c r="CO49" s="642"/>
      <c r="CP49" s="642"/>
      <c r="CQ49" s="643"/>
      <c r="CR49" s="644">
        <v>12516665</v>
      </c>
      <c r="CS49" s="645"/>
      <c r="CT49" s="645"/>
      <c r="CU49" s="645"/>
      <c r="CV49" s="645"/>
      <c r="CW49" s="645"/>
      <c r="CX49" s="645"/>
      <c r="CY49" s="646"/>
      <c r="CZ49" s="647">
        <v>100</v>
      </c>
      <c r="DA49" s="648"/>
      <c r="DB49" s="648"/>
      <c r="DC49" s="649"/>
      <c r="DD49" s="650">
        <v>7691358</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t="10.8"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9STmz0TdmjzXqGaAzRbBAE+l+yhE+BbavOWsoMhKavT9n1XnzdtnTx2qVK0jULV4sfly7IWnJKdEHMFi1YzitA==" saltValue="aGZ84j7FzPKSUkmnNWGiq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4"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80" zoomScaleNormal="80" zoomScaleSheetLayoutView="70" workbookViewId="0"/>
  </sheetViews>
  <sheetFormatPr defaultColWidth="0" defaultRowHeight="13.2" zeroHeight="1" x14ac:dyDescent="0.2"/>
  <cols>
    <col min="1" max="130" width="2.77734375" style="234" customWidth="1"/>
    <col min="131" max="131" width="1.66406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1154" t="s">
        <v>372</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55" t="s">
        <v>373</v>
      </c>
      <c r="DK2" s="1156"/>
      <c r="DL2" s="1156"/>
      <c r="DM2" s="1156"/>
      <c r="DN2" s="1156"/>
      <c r="DO2" s="1157"/>
      <c r="DP2" s="231"/>
      <c r="DQ2" s="1155" t="s">
        <v>374</v>
      </c>
      <c r="DR2" s="1156"/>
      <c r="DS2" s="1156"/>
      <c r="DT2" s="1156"/>
      <c r="DU2" s="1156"/>
      <c r="DV2" s="1156"/>
      <c r="DW2" s="1156"/>
      <c r="DX2" s="1156"/>
      <c r="DY2" s="1156"/>
      <c r="DZ2" s="1157"/>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1123" t="s">
        <v>375</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35"/>
      <c r="BA4" s="235"/>
      <c r="BB4" s="235"/>
      <c r="BC4" s="235"/>
      <c r="BD4" s="235"/>
      <c r="BE4" s="236"/>
      <c r="BF4" s="236"/>
      <c r="BG4" s="236"/>
      <c r="BH4" s="236"/>
      <c r="BI4" s="236"/>
      <c r="BJ4" s="236"/>
      <c r="BK4" s="236"/>
      <c r="BL4" s="236"/>
      <c r="BM4" s="236"/>
      <c r="BN4" s="236"/>
      <c r="BO4" s="236"/>
      <c r="BP4" s="236"/>
      <c r="BQ4" s="794" t="s">
        <v>376</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7"/>
    </row>
    <row r="5" spans="1:131" s="238" customFormat="1" ht="26.25" customHeight="1" x14ac:dyDescent="0.2">
      <c r="A5" s="1059" t="s">
        <v>377</v>
      </c>
      <c r="B5" s="1060"/>
      <c r="C5" s="1060"/>
      <c r="D5" s="1060"/>
      <c r="E5" s="1060"/>
      <c r="F5" s="1060"/>
      <c r="G5" s="1060"/>
      <c r="H5" s="1060"/>
      <c r="I5" s="1060"/>
      <c r="J5" s="1060"/>
      <c r="K5" s="1060"/>
      <c r="L5" s="1060"/>
      <c r="M5" s="1060"/>
      <c r="N5" s="1060"/>
      <c r="O5" s="1060"/>
      <c r="P5" s="1061"/>
      <c r="Q5" s="1065" t="s">
        <v>378</v>
      </c>
      <c r="R5" s="1066"/>
      <c r="S5" s="1066"/>
      <c r="T5" s="1066"/>
      <c r="U5" s="1067"/>
      <c r="V5" s="1065" t="s">
        <v>379</v>
      </c>
      <c r="W5" s="1066"/>
      <c r="X5" s="1066"/>
      <c r="Y5" s="1066"/>
      <c r="Z5" s="1067"/>
      <c r="AA5" s="1065" t="s">
        <v>380</v>
      </c>
      <c r="AB5" s="1066"/>
      <c r="AC5" s="1066"/>
      <c r="AD5" s="1066"/>
      <c r="AE5" s="1066"/>
      <c r="AF5" s="1158" t="s">
        <v>381</v>
      </c>
      <c r="AG5" s="1066"/>
      <c r="AH5" s="1066"/>
      <c r="AI5" s="1066"/>
      <c r="AJ5" s="1079"/>
      <c r="AK5" s="1066" t="s">
        <v>382</v>
      </c>
      <c r="AL5" s="1066"/>
      <c r="AM5" s="1066"/>
      <c r="AN5" s="1066"/>
      <c r="AO5" s="1067"/>
      <c r="AP5" s="1065" t="s">
        <v>383</v>
      </c>
      <c r="AQ5" s="1066"/>
      <c r="AR5" s="1066"/>
      <c r="AS5" s="1066"/>
      <c r="AT5" s="1067"/>
      <c r="AU5" s="1065" t="s">
        <v>384</v>
      </c>
      <c r="AV5" s="1066"/>
      <c r="AW5" s="1066"/>
      <c r="AX5" s="1066"/>
      <c r="AY5" s="1079"/>
      <c r="AZ5" s="235"/>
      <c r="BA5" s="235"/>
      <c r="BB5" s="235"/>
      <c r="BC5" s="235"/>
      <c r="BD5" s="235"/>
      <c r="BE5" s="236"/>
      <c r="BF5" s="236"/>
      <c r="BG5" s="236"/>
      <c r="BH5" s="236"/>
      <c r="BI5" s="236"/>
      <c r="BJ5" s="236"/>
      <c r="BK5" s="236"/>
      <c r="BL5" s="236"/>
      <c r="BM5" s="236"/>
      <c r="BN5" s="236"/>
      <c r="BO5" s="236"/>
      <c r="BP5" s="236"/>
      <c r="BQ5" s="1059" t="s">
        <v>385</v>
      </c>
      <c r="BR5" s="1060"/>
      <c r="BS5" s="1060"/>
      <c r="BT5" s="1060"/>
      <c r="BU5" s="1060"/>
      <c r="BV5" s="1060"/>
      <c r="BW5" s="1060"/>
      <c r="BX5" s="1060"/>
      <c r="BY5" s="1060"/>
      <c r="BZ5" s="1060"/>
      <c r="CA5" s="1060"/>
      <c r="CB5" s="1060"/>
      <c r="CC5" s="1060"/>
      <c r="CD5" s="1060"/>
      <c r="CE5" s="1060"/>
      <c r="CF5" s="1060"/>
      <c r="CG5" s="1061"/>
      <c r="CH5" s="1065" t="s">
        <v>386</v>
      </c>
      <c r="CI5" s="1066"/>
      <c r="CJ5" s="1066"/>
      <c r="CK5" s="1066"/>
      <c r="CL5" s="1067"/>
      <c r="CM5" s="1065" t="s">
        <v>387</v>
      </c>
      <c r="CN5" s="1066"/>
      <c r="CO5" s="1066"/>
      <c r="CP5" s="1066"/>
      <c r="CQ5" s="1067"/>
      <c r="CR5" s="1065" t="s">
        <v>388</v>
      </c>
      <c r="CS5" s="1066"/>
      <c r="CT5" s="1066"/>
      <c r="CU5" s="1066"/>
      <c r="CV5" s="1067"/>
      <c r="CW5" s="1065" t="s">
        <v>389</v>
      </c>
      <c r="CX5" s="1066"/>
      <c r="CY5" s="1066"/>
      <c r="CZ5" s="1066"/>
      <c r="DA5" s="1067"/>
      <c r="DB5" s="1065" t="s">
        <v>390</v>
      </c>
      <c r="DC5" s="1066"/>
      <c r="DD5" s="1066"/>
      <c r="DE5" s="1066"/>
      <c r="DF5" s="1067"/>
      <c r="DG5" s="1148" t="s">
        <v>391</v>
      </c>
      <c r="DH5" s="1149"/>
      <c r="DI5" s="1149"/>
      <c r="DJ5" s="1149"/>
      <c r="DK5" s="1150"/>
      <c r="DL5" s="1148" t="s">
        <v>392</v>
      </c>
      <c r="DM5" s="1149"/>
      <c r="DN5" s="1149"/>
      <c r="DO5" s="1149"/>
      <c r="DP5" s="1150"/>
      <c r="DQ5" s="1065" t="s">
        <v>393</v>
      </c>
      <c r="DR5" s="1066"/>
      <c r="DS5" s="1066"/>
      <c r="DT5" s="1066"/>
      <c r="DU5" s="1067"/>
      <c r="DV5" s="1065" t="s">
        <v>384</v>
      </c>
      <c r="DW5" s="1066"/>
      <c r="DX5" s="1066"/>
      <c r="DY5" s="1066"/>
      <c r="DZ5" s="1079"/>
      <c r="EA5" s="237"/>
    </row>
    <row r="6" spans="1:131" s="238" customFormat="1" ht="26.25" customHeight="1" thickBot="1" x14ac:dyDescent="0.25">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9"/>
      <c r="AG6" s="1069"/>
      <c r="AH6" s="1069"/>
      <c r="AI6" s="1069"/>
      <c r="AJ6" s="1080"/>
      <c r="AK6" s="1069"/>
      <c r="AL6" s="1069"/>
      <c r="AM6" s="1069"/>
      <c r="AN6" s="1069"/>
      <c r="AO6" s="1070"/>
      <c r="AP6" s="1068"/>
      <c r="AQ6" s="1069"/>
      <c r="AR6" s="1069"/>
      <c r="AS6" s="1069"/>
      <c r="AT6" s="1070"/>
      <c r="AU6" s="1068"/>
      <c r="AV6" s="1069"/>
      <c r="AW6" s="1069"/>
      <c r="AX6" s="1069"/>
      <c r="AY6" s="1080"/>
      <c r="AZ6" s="235"/>
      <c r="BA6" s="235"/>
      <c r="BB6" s="235"/>
      <c r="BC6" s="235"/>
      <c r="BD6" s="235"/>
      <c r="BE6" s="236"/>
      <c r="BF6" s="236"/>
      <c r="BG6" s="236"/>
      <c r="BH6" s="236"/>
      <c r="BI6" s="236"/>
      <c r="BJ6" s="236"/>
      <c r="BK6" s="236"/>
      <c r="BL6" s="236"/>
      <c r="BM6" s="236"/>
      <c r="BN6" s="236"/>
      <c r="BO6" s="236"/>
      <c r="BP6" s="236"/>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1"/>
      <c r="DH6" s="1152"/>
      <c r="DI6" s="1152"/>
      <c r="DJ6" s="1152"/>
      <c r="DK6" s="1153"/>
      <c r="DL6" s="1151"/>
      <c r="DM6" s="1152"/>
      <c r="DN6" s="1152"/>
      <c r="DO6" s="1152"/>
      <c r="DP6" s="1153"/>
      <c r="DQ6" s="1068"/>
      <c r="DR6" s="1069"/>
      <c r="DS6" s="1069"/>
      <c r="DT6" s="1069"/>
      <c r="DU6" s="1070"/>
      <c r="DV6" s="1068"/>
      <c r="DW6" s="1069"/>
      <c r="DX6" s="1069"/>
      <c r="DY6" s="1069"/>
      <c r="DZ6" s="1080"/>
      <c r="EA6" s="237"/>
    </row>
    <row r="7" spans="1:131" s="238" customFormat="1" ht="26.25" customHeight="1" thickTop="1" x14ac:dyDescent="0.2">
      <c r="A7" s="239">
        <v>1</v>
      </c>
      <c r="B7" s="1111" t="s">
        <v>394</v>
      </c>
      <c r="C7" s="1112"/>
      <c r="D7" s="1112"/>
      <c r="E7" s="1112"/>
      <c r="F7" s="1112"/>
      <c r="G7" s="1112"/>
      <c r="H7" s="1112"/>
      <c r="I7" s="1112"/>
      <c r="J7" s="1112"/>
      <c r="K7" s="1112"/>
      <c r="L7" s="1112"/>
      <c r="M7" s="1112"/>
      <c r="N7" s="1112"/>
      <c r="O7" s="1112"/>
      <c r="P7" s="1113"/>
      <c r="Q7" s="1166">
        <v>13473</v>
      </c>
      <c r="R7" s="1167"/>
      <c r="S7" s="1167"/>
      <c r="T7" s="1167"/>
      <c r="U7" s="1167"/>
      <c r="V7" s="1167">
        <v>12494</v>
      </c>
      <c r="W7" s="1167"/>
      <c r="X7" s="1167"/>
      <c r="Y7" s="1167"/>
      <c r="Z7" s="1167"/>
      <c r="AA7" s="1167">
        <v>979</v>
      </c>
      <c r="AB7" s="1167"/>
      <c r="AC7" s="1167"/>
      <c r="AD7" s="1167"/>
      <c r="AE7" s="1168"/>
      <c r="AF7" s="1169">
        <v>933</v>
      </c>
      <c r="AG7" s="1170"/>
      <c r="AH7" s="1170"/>
      <c r="AI7" s="1170"/>
      <c r="AJ7" s="1171"/>
      <c r="AK7" s="1172">
        <v>298</v>
      </c>
      <c r="AL7" s="1173"/>
      <c r="AM7" s="1173"/>
      <c r="AN7" s="1173"/>
      <c r="AO7" s="1173"/>
      <c r="AP7" s="1173">
        <v>10032</v>
      </c>
      <c r="AQ7" s="1173"/>
      <c r="AR7" s="1173"/>
      <c r="AS7" s="1173"/>
      <c r="AT7" s="1173"/>
      <c r="AU7" s="1174"/>
      <c r="AV7" s="1174"/>
      <c r="AW7" s="1174"/>
      <c r="AX7" s="1174"/>
      <c r="AY7" s="1175"/>
      <c r="AZ7" s="235"/>
      <c r="BA7" s="235"/>
      <c r="BB7" s="235"/>
      <c r="BC7" s="235"/>
      <c r="BD7" s="235"/>
      <c r="BE7" s="236"/>
      <c r="BF7" s="236"/>
      <c r="BG7" s="236"/>
      <c r="BH7" s="236"/>
      <c r="BI7" s="236"/>
      <c r="BJ7" s="236"/>
      <c r="BK7" s="236"/>
      <c r="BL7" s="236"/>
      <c r="BM7" s="236"/>
      <c r="BN7" s="236"/>
      <c r="BO7" s="236"/>
      <c r="BP7" s="236"/>
      <c r="BQ7" s="239">
        <v>1</v>
      </c>
      <c r="BR7" s="240" t="s">
        <v>601</v>
      </c>
      <c r="BS7" s="1163" t="s">
        <v>602</v>
      </c>
      <c r="BT7" s="1164"/>
      <c r="BU7" s="1164"/>
      <c r="BV7" s="1164"/>
      <c r="BW7" s="1164"/>
      <c r="BX7" s="1164"/>
      <c r="BY7" s="1164"/>
      <c r="BZ7" s="1164"/>
      <c r="CA7" s="1164"/>
      <c r="CB7" s="1164"/>
      <c r="CC7" s="1164"/>
      <c r="CD7" s="1164"/>
      <c r="CE7" s="1164"/>
      <c r="CF7" s="1164"/>
      <c r="CG7" s="1176"/>
      <c r="CH7" s="1160">
        <v>40</v>
      </c>
      <c r="CI7" s="1161"/>
      <c r="CJ7" s="1161"/>
      <c r="CK7" s="1161"/>
      <c r="CL7" s="1162"/>
      <c r="CM7" s="1160">
        <v>151</v>
      </c>
      <c r="CN7" s="1161"/>
      <c r="CO7" s="1161"/>
      <c r="CP7" s="1161"/>
      <c r="CQ7" s="1162"/>
      <c r="CR7" s="1160">
        <v>3</v>
      </c>
      <c r="CS7" s="1161"/>
      <c r="CT7" s="1161"/>
      <c r="CU7" s="1161"/>
      <c r="CV7" s="1162"/>
      <c r="CW7" s="1160">
        <v>253</v>
      </c>
      <c r="CX7" s="1161"/>
      <c r="CY7" s="1161"/>
      <c r="CZ7" s="1161"/>
      <c r="DA7" s="1162"/>
      <c r="DB7" s="1160" t="s">
        <v>526</v>
      </c>
      <c r="DC7" s="1161"/>
      <c r="DD7" s="1161"/>
      <c r="DE7" s="1161"/>
      <c r="DF7" s="1162"/>
      <c r="DG7" s="1160" t="s">
        <v>526</v>
      </c>
      <c r="DH7" s="1161"/>
      <c r="DI7" s="1161"/>
      <c r="DJ7" s="1161"/>
      <c r="DK7" s="1162"/>
      <c r="DL7" s="1160">
        <v>35</v>
      </c>
      <c r="DM7" s="1161"/>
      <c r="DN7" s="1161"/>
      <c r="DO7" s="1161"/>
      <c r="DP7" s="1162"/>
      <c r="DQ7" s="1160" t="s">
        <v>526</v>
      </c>
      <c r="DR7" s="1161"/>
      <c r="DS7" s="1161"/>
      <c r="DT7" s="1161"/>
      <c r="DU7" s="1162"/>
      <c r="DV7" s="1163"/>
      <c r="DW7" s="1164"/>
      <c r="DX7" s="1164"/>
      <c r="DY7" s="1164"/>
      <c r="DZ7" s="1165"/>
      <c r="EA7" s="237"/>
    </row>
    <row r="8" spans="1:131" s="238" customFormat="1" ht="26.25" customHeight="1" x14ac:dyDescent="0.2">
      <c r="A8" s="241">
        <v>2</v>
      </c>
      <c r="B8" s="1094" t="s">
        <v>395</v>
      </c>
      <c r="C8" s="1095"/>
      <c r="D8" s="1095"/>
      <c r="E8" s="1095"/>
      <c r="F8" s="1095"/>
      <c r="G8" s="1095"/>
      <c r="H8" s="1095"/>
      <c r="I8" s="1095"/>
      <c r="J8" s="1095"/>
      <c r="K8" s="1095"/>
      <c r="L8" s="1095"/>
      <c r="M8" s="1095"/>
      <c r="N8" s="1095"/>
      <c r="O8" s="1095"/>
      <c r="P8" s="1096"/>
      <c r="Q8" s="1102">
        <v>2</v>
      </c>
      <c r="R8" s="1103"/>
      <c r="S8" s="1103"/>
      <c r="T8" s="1103"/>
      <c r="U8" s="1103"/>
      <c r="V8" s="1103">
        <v>2</v>
      </c>
      <c r="W8" s="1103"/>
      <c r="X8" s="1103"/>
      <c r="Y8" s="1103"/>
      <c r="Z8" s="1103"/>
      <c r="AA8" s="1103">
        <v>0</v>
      </c>
      <c r="AB8" s="1103"/>
      <c r="AC8" s="1103"/>
      <c r="AD8" s="1103"/>
      <c r="AE8" s="1104"/>
      <c r="AF8" s="1099">
        <v>0</v>
      </c>
      <c r="AG8" s="1100"/>
      <c r="AH8" s="1100"/>
      <c r="AI8" s="1100"/>
      <c r="AJ8" s="1101"/>
      <c r="AK8" s="1144">
        <v>1</v>
      </c>
      <c r="AL8" s="1145"/>
      <c r="AM8" s="1145"/>
      <c r="AN8" s="1145"/>
      <c r="AO8" s="1145"/>
      <c r="AP8" s="1145" t="s">
        <v>526</v>
      </c>
      <c r="AQ8" s="1145"/>
      <c r="AR8" s="1145"/>
      <c r="AS8" s="1145"/>
      <c r="AT8" s="1145"/>
      <c r="AU8" s="1146"/>
      <c r="AV8" s="1146"/>
      <c r="AW8" s="1146"/>
      <c r="AX8" s="1146"/>
      <c r="AY8" s="1147"/>
      <c r="AZ8" s="235"/>
      <c r="BA8" s="235"/>
      <c r="BB8" s="235"/>
      <c r="BC8" s="235"/>
      <c r="BD8" s="235"/>
      <c r="BE8" s="236"/>
      <c r="BF8" s="236"/>
      <c r="BG8" s="236"/>
      <c r="BH8" s="236"/>
      <c r="BI8" s="236"/>
      <c r="BJ8" s="236"/>
      <c r="BK8" s="236"/>
      <c r="BL8" s="236"/>
      <c r="BM8" s="236"/>
      <c r="BN8" s="236"/>
      <c r="BO8" s="236"/>
      <c r="BP8" s="236"/>
      <c r="BQ8" s="241">
        <v>2</v>
      </c>
      <c r="BR8" s="242"/>
      <c r="BS8" s="1056" t="s">
        <v>603</v>
      </c>
      <c r="BT8" s="1057"/>
      <c r="BU8" s="1057"/>
      <c r="BV8" s="1057"/>
      <c r="BW8" s="1057"/>
      <c r="BX8" s="1057"/>
      <c r="BY8" s="1057"/>
      <c r="BZ8" s="1057"/>
      <c r="CA8" s="1057"/>
      <c r="CB8" s="1057"/>
      <c r="CC8" s="1057"/>
      <c r="CD8" s="1057"/>
      <c r="CE8" s="1057"/>
      <c r="CF8" s="1057"/>
      <c r="CG8" s="1078"/>
      <c r="CH8" s="1053">
        <v>-1</v>
      </c>
      <c r="CI8" s="1054"/>
      <c r="CJ8" s="1054"/>
      <c r="CK8" s="1054"/>
      <c r="CL8" s="1055"/>
      <c r="CM8" s="1053">
        <v>51</v>
      </c>
      <c r="CN8" s="1054"/>
      <c r="CO8" s="1054"/>
      <c r="CP8" s="1054"/>
      <c r="CQ8" s="1055"/>
      <c r="CR8" s="1053">
        <v>75</v>
      </c>
      <c r="CS8" s="1054"/>
      <c r="CT8" s="1054"/>
      <c r="CU8" s="1054"/>
      <c r="CV8" s="1055"/>
      <c r="CW8" s="1053" t="s">
        <v>526</v>
      </c>
      <c r="CX8" s="1054"/>
      <c r="CY8" s="1054"/>
      <c r="CZ8" s="1054"/>
      <c r="DA8" s="1055"/>
      <c r="DB8" s="1053" t="s">
        <v>526</v>
      </c>
      <c r="DC8" s="1054"/>
      <c r="DD8" s="1054"/>
      <c r="DE8" s="1054"/>
      <c r="DF8" s="1055"/>
      <c r="DG8" s="1053" t="s">
        <v>526</v>
      </c>
      <c r="DH8" s="1054"/>
      <c r="DI8" s="1054"/>
      <c r="DJ8" s="1054"/>
      <c r="DK8" s="1055"/>
      <c r="DL8" s="1053" t="s">
        <v>526</v>
      </c>
      <c r="DM8" s="1054"/>
      <c r="DN8" s="1054"/>
      <c r="DO8" s="1054"/>
      <c r="DP8" s="1055"/>
      <c r="DQ8" s="1053" t="s">
        <v>526</v>
      </c>
      <c r="DR8" s="1054"/>
      <c r="DS8" s="1054"/>
      <c r="DT8" s="1054"/>
      <c r="DU8" s="1055"/>
      <c r="DV8" s="1056"/>
      <c r="DW8" s="1057"/>
      <c r="DX8" s="1057"/>
      <c r="DY8" s="1057"/>
      <c r="DZ8" s="1058"/>
      <c r="EA8" s="237"/>
    </row>
    <row r="9" spans="1:131" s="238" customFormat="1" ht="26.25" customHeight="1" x14ac:dyDescent="0.2">
      <c r="A9" s="241">
        <v>3</v>
      </c>
      <c r="B9" s="1094" t="s">
        <v>396</v>
      </c>
      <c r="C9" s="1095"/>
      <c r="D9" s="1095"/>
      <c r="E9" s="1095"/>
      <c r="F9" s="1095"/>
      <c r="G9" s="1095"/>
      <c r="H9" s="1095"/>
      <c r="I9" s="1095"/>
      <c r="J9" s="1095"/>
      <c r="K9" s="1095"/>
      <c r="L9" s="1095"/>
      <c r="M9" s="1095"/>
      <c r="N9" s="1095"/>
      <c r="O9" s="1095"/>
      <c r="P9" s="1096"/>
      <c r="Q9" s="1102">
        <v>40</v>
      </c>
      <c r="R9" s="1103"/>
      <c r="S9" s="1103"/>
      <c r="T9" s="1103"/>
      <c r="U9" s="1103"/>
      <c r="V9" s="1103">
        <v>35</v>
      </c>
      <c r="W9" s="1103"/>
      <c r="X9" s="1103"/>
      <c r="Y9" s="1103"/>
      <c r="Z9" s="1103"/>
      <c r="AA9" s="1103">
        <v>5</v>
      </c>
      <c r="AB9" s="1103"/>
      <c r="AC9" s="1103"/>
      <c r="AD9" s="1103"/>
      <c r="AE9" s="1104"/>
      <c r="AF9" s="1099">
        <v>5</v>
      </c>
      <c r="AG9" s="1100"/>
      <c r="AH9" s="1100"/>
      <c r="AI9" s="1100"/>
      <c r="AJ9" s="1101"/>
      <c r="AK9" s="1144">
        <v>5</v>
      </c>
      <c r="AL9" s="1145"/>
      <c r="AM9" s="1145"/>
      <c r="AN9" s="1145"/>
      <c r="AO9" s="1145"/>
      <c r="AP9" s="1145">
        <v>35</v>
      </c>
      <c r="AQ9" s="1145"/>
      <c r="AR9" s="1145"/>
      <c r="AS9" s="1145"/>
      <c r="AT9" s="1145"/>
      <c r="AU9" s="1146"/>
      <c r="AV9" s="1146"/>
      <c r="AW9" s="1146"/>
      <c r="AX9" s="1146"/>
      <c r="AY9" s="1147"/>
      <c r="AZ9" s="235"/>
      <c r="BA9" s="235"/>
      <c r="BB9" s="235"/>
      <c r="BC9" s="235"/>
      <c r="BD9" s="235"/>
      <c r="BE9" s="236"/>
      <c r="BF9" s="236"/>
      <c r="BG9" s="236"/>
      <c r="BH9" s="236"/>
      <c r="BI9" s="236"/>
      <c r="BJ9" s="236"/>
      <c r="BK9" s="236"/>
      <c r="BL9" s="236"/>
      <c r="BM9" s="236"/>
      <c r="BN9" s="236"/>
      <c r="BO9" s="236"/>
      <c r="BP9" s="236"/>
      <c r="BQ9" s="241">
        <v>3</v>
      </c>
      <c r="BR9" s="242"/>
      <c r="BS9" s="1056" t="s">
        <v>604</v>
      </c>
      <c r="BT9" s="1057"/>
      <c r="BU9" s="1057"/>
      <c r="BV9" s="1057"/>
      <c r="BW9" s="1057"/>
      <c r="BX9" s="1057"/>
      <c r="BY9" s="1057"/>
      <c r="BZ9" s="1057"/>
      <c r="CA9" s="1057"/>
      <c r="CB9" s="1057"/>
      <c r="CC9" s="1057"/>
      <c r="CD9" s="1057"/>
      <c r="CE9" s="1057"/>
      <c r="CF9" s="1057"/>
      <c r="CG9" s="1078"/>
      <c r="CH9" s="1053">
        <v>3</v>
      </c>
      <c r="CI9" s="1054"/>
      <c r="CJ9" s="1054"/>
      <c r="CK9" s="1054"/>
      <c r="CL9" s="1055"/>
      <c r="CM9" s="1053">
        <v>38</v>
      </c>
      <c r="CN9" s="1054"/>
      <c r="CO9" s="1054"/>
      <c r="CP9" s="1054"/>
      <c r="CQ9" s="1055"/>
      <c r="CR9" s="1053">
        <v>9</v>
      </c>
      <c r="CS9" s="1054"/>
      <c r="CT9" s="1054"/>
      <c r="CU9" s="1054"/>
      <c r="CV9" s="1055"/>
      <c r="CW9" s="1053">
        <v>1</v>
      </c>
      <c r="CX9" s="1054"/>
      <c r="CY9" s="1054"/>
      <c r="CZ9" s="1054"/>
      <c r="DA9" s="1055"/>
      <c r="DB9" s="1053" t="s">
        <v>526</v>
      </c>
      <c r="DC9" s="1054"/>
      <c r="DD9" s="1054"/>
      <c r="DE9" s="1054"/>
      <c r="DF9" s="1055"/>
      <c r="DG9" s="1053" t="s">
        <v>526</v>
      </c>
      <c r="DH9" s="1054"/>
      <c r="DI9" s="1054"/>
      <c r="DJ9" s="1054"/>
      <c r="DK9" s="1055"/>
      <c r="DL9" s="1053" t="s">
        <v>526</v>
      </c>
      <c r="DM9" s="1054"/>
      <c r="DN9" s="1054"/>
      <c r="DO9" s="1054"/>
      <c r="DP9" s="1055"/>
      <c r="DQ9" s="1053" t="s">
        <v>526</v>
      </c>
      <c r="DR9" s="1054"/>
      <c r="DS9" s="1054"/>
      <c r="DT9" s="1054"/>
      <c r="DU9" s="1055"/>
      <c r="DV9" s="1056"/>
      <c r="DW9" s="1057"/>
      <c r="DX9" s="1057"/>
      <c r="DY9" s="1057"/>
      <c r="DZ9" s="1058"/>
      <c r="EA9" s="237"/>
    </row>
    <row r="10" spans="1:131" s="238" customFormat="1" ht="26.25" customHeight="1" x14ac:dyDescent="0.2">
      <c r="A10" s="241">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4"/>
      <c r="AL10" s="1145"/>
      <c r="AM10" s="1145"/>
      <c r="AN10" s="1145"/>
      <c r="AO10" s="1145"/>
      <c r="AP10" s="1145"/>
      <c r="AQ10" s="1145"/>
      <c r="AR10" s="1145"/>
      <c r="AS10" s="1145"/>
      <c r="AT10" s="1145"/>
      <c r="AU10" s="1146"/>
      <c r="AV10" s="1146"/>
      <c r="AW10" s="1146"/>
      <c r="AX10" s="1146"/>
      <c r="AY10" s="1147"/>
      <c r="AZ10" s="235"/>
      <c r="BA10" s="235"/>
      <c r="BB10" s="235"/>
      <c r="BC10" s="235"/>
      <c r="BD10" s="235"/>
      <c r="BE10" s="236"/>
      <c r="BF10" s="236"/>
      <c r="BG10" s="236"/>
      <c r="BH10" s="236"/>
      <c r="BI10" s="236"/>
      <c r="BJ10" s="236"/>
      <c r="BK10" s="236"/>
      <c r="BL10" s="236"/>
      <c r="BM10" s="236"/>
      <c r="BN10" s="236"/>
      <c r="BO10" s="236"/>
      <c r="BP10" s="236"/>
      <c r="BQ10" s="241">
        <v>4</v>
      </c>
      <c r="BR10" s="242"/>
      <c r="BS10" s="1056" t="s">
        <v>605</v>
      </c>
      <c r="BT10" s="1057"/>
      <c r="BU10" s="1057"/>
      <c r="BV10" s="1057"/>
      <c r="BW10" s="1057"/>
      <c r="BX10" s="1057"/>
      <c r="BY10" s="1057"/>
      <c r="BZ10" s="1057"/>
      <c r="CA10" s="1057"/>
      <c r="CB10" s="1057"/>
      <c r="CC10" s="1057"/>
      <c r="CD10" s="1057"/>
      <c r="CE10" s="1057"/>
      <c r="CF10" s="1057"/>
      <c r="CG10" s="1078"/>
      <c r="CH10" s="1053">
        <v>1</v>
      </c>
      <c r="CI10" s="1054"/>
      <c r="CJ10" s="1054"/>
      <c r="CK10" s="1054"/>
      <c r="CL10" s="1055"/>
      <c r="CM10" s="1053">
        <v>48</v>
      </c>
      <c r="CN10" s="1054"/>
      <c r="CO10" s="1054"/>
      <c r="CP10" s="1054"/>
      <c r="CQ10" s="1055"/>
      <c r="CR10" s="1053">
        <v>5</v>
      </c>
      <c r="CS10" s="1054"/>
      <c r="CT10" s="1054"/>
      <c r="CU10" s="1054"/>
      <c r="CV10" s="1055"/>
      <c r="CW10" s="1053" t="s">
        <v>526</v>
      </c>
      <c r="CX10" s="1054"/>
      <c r="CY10" s="1054"/>
      <c r="CZ10" s="1054"/>
      <c r="DA10" s="1055"/>
      <c r="DB10" s="1053" t="s">
        <v>526</v>
      </c>
      <c r="DC10" s="1054"/>
      <c r="DD10" s="1054"/>
      <c r="DE10" s="1054"/>
      <c r="DF10" s="1055"/>
      <c r="DG10" s="1053" t="s">
        <v>526</v>
      </c>
      <c r="DH10" s="1054"/>
      <c r="DI10" s="1054"/>
      <c r="DJ10" s="1054"/>
      <c r="DK10" s="1055"/>
      <c r="DL10" s="1053" t="s">
        <v>526</v>
      </c>
      <c r="DM10" s="1054"/>
      <c r="DN10" s="1054"/>
      <c r="DO10" s="1054"/>
      <c r="DP10" s="1055"/>
      <c r="DQ10" s="1053" t="s">
        <v>526</v>
      </c>
      <c r="DR10" s="1054"/>
      <c r="DS10" s="1054"/>
      <c r="DT10" s="1054"/>
      <c r="DU10" s="1055"/>
      <c r="DV10" s="1056"/>
      <c r="DW10" s="1057"/>
      <c r="DX10" s="1057"/>
      <c r="DY10" s="1057"/>
      <c r="DZ10" s="1058"/>
      <c r="EA10" s="237"/>
    </row>
    <row r="11" spans="1:131" s="238" customFormat="1" ht="26.25" customHeight="1" x14ac:dyDescent="0.2">
      <c r="A11" s="241">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6"/>
      <c r="AV11" s="1146"/>
      <c r="AW11" s="1146"/>
      <c r="AX11" s="1146"/>
      <c r="AY11" s="1147"/>
      <c r="AZ11" s="235"/>
      <c r="BA11" s="235"/>
      <c r="BB11" s="235"/>
      <c r="BC11" s="235"/>
      <c r="BD11" s="235"/>
      <c r="BE11" s="236"/>
      <c r="BF11" s="236"/>
      <c r="BG11" s="236"/>
      <c r="BH11" s="236"/>
      <c r="BI11" s="236"/>
      <c r="BJ11" s="236"/>
      <c r="BK11" s="236"/>
      <c r="BL11" s="236"/>
      <c r="BM11" s="236"/>
      <c r="BN11" s="236"/>
      <c r="BO11" s="236"/>
      <c r="BP11" s="236"/>
      <c r="BQ11" s="241">
        <v>5</v>
      </c>
      <c r="BR11" s="242"/>
      <c r="BS11" s="1056" t="s">
        <v>606</v>
      </c>
      <c r="BT11" s="1057"/>
      <c r="BU11" s="1057"/>
      <c r="BV11" s="1057"/>
      <c r="BW11" s="1057"/>
      <c r="BX11" s="1057"/>
      <c r="BY11" s="1057"/>
      <c r="BZ11" s="1057"/>
      <c r="CA11" s="1057"/>
      <c r="CB11" s="1057"/>
      <c r="CC11" s="1057"/>
      <c r="CD11" s="1057"/>
      <c r="CE11" s="1057"/>
      <c r="CF11" s="1057"/>
      <c r="CG11" s="1078"/>
      <c r="CH11" s="1053">
        <v>-1</v>
      </c>
      <c r="CI11" s="1054"/>
      <c r="CJ11" s="1054"/>
      <c r="CK11" s="1054"/>
      <c r="CL11" s="1055"/>
      <c r="CM11" s="1053">
        <v>11</v>
      </c>
      <c r="CN11" s="1054"/>
      <c r="CO11" s="1054"/>
      <c r="CP11" s="1054"/>
      <c r="CQ11" s="1055"/>
      <c r="CR11" s="1053">
        <v>5</v>
      </c>
      <c r="CS11" s="1054"/>
      <c r="CT11" s="1054"/>
      <c r="CU11" s="1054"/>
      <c r="CV11" s="1055"/>
      <c r="CW11" s="1053">
        <v>1</v>
      </c>
      <c r="CX11" s="1054"/>
      <c r="CY11" s="1054"/>
      <c r="CZ11" s="1054"/>
      <c r="DA11" s="1055"/>
      <c r="DB11" s="1053" t="s">
        <v>526</v>
      </c>
      <c r="DC11" s="1054"/>
      <c r="DD11" s="1054"/>
      <c r="DE11" s="1054"/>
      <c r="DF11" s="1055"/>
      <c r="DG11" s="1053" t="s">
        <v>526</v>
      </c>
      <c r="DH11" s="1054"/>
      <c r="DI11" s="1054"/>
      <c r="DJ11" s="1054"/>
      <c r="DK11" s="1055"/>
      <c r="DL11" s="1053" t="s">
        <v>526</v>
      </c>
      <c r="DM11" s="1054"/>
      <c r="DN11" s="1054"/>
      <c r="DO11" s="1054"/>
      <c r="DP11" s="1055"/>
      <c r="DQ11" s="1053" t="s">
        <v>526</v>
      </c>
      <c r="DR11" s="1054"/>
      <c r="DS11" s="1054"/>
      <c r="DT11" s="1054"/>
      <c r="DU11" s="1055"/>
      <c r="DV11" s="1056"/>
      <c r="DW11" s="1057"/>
      <c r="DX11" s="1057"/>
      <c r="DY11" s="1057"/>
      <c r="DZ11" s="1058"/>
      <c r="EA11" s="237"/>
    </row>
    <row r="12" spans="1:131" s="238" customFormat="1" ht="26.25" customHeight="1" x14ac:dyDescent="0.2">
      <c r="A12" s="241">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35"/>
      <c r="BA12" s="235"/>
      <c r="BB12" s="235"/>
      <c r="BC12" s="235"/>
      <c r="BD12" s="235"/>
      <c r="BE12" s="236"/>
      <c r="BF12" s="236"/>
      <c r="BG12" s="236"/>
      <c r="BH12" s="236"/>
      <c r="BI12" s="236"/>
      <c r="BJ12" s="236"/>
      <c r="BK12" s="236"/>
      <c r="BL12" s="236"/>
      <c r="BM12" s="236"/>
      <c r="BN12" s="236"/>
      <c r="BO12" s="236"/>
      <c r="BP12" s="236"/>
      <c r="BQ12" s="241">
        <v>6</v>
      </c>
      <c r="BR12" s="242"/>
      <c r="BS12" s="1056"/>
      <c r="BT12" s="1057"/>
      <c r="BU12" s="1057"/>
      <c r="BV12" s="1057"/>
      <c r="BW12" s="1057"/>
      <c r="BX12" s="1057"/>
      <c r="BY12" s="1057"/>
      <c r="BZ12" s="1057"/>
      <c r="CA12" s="1057"/>
      <c r="CB12" s="1057"/>
      <c r="CC12" s="1057"/>
      <c r="CD12" s="1057"/>
      <c r="CE12" s="1057"/>
      <c r="CF12" s="1057"/>
      <c r="CG12" s="1078"/>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37"/>
    </row>
    <row r="13" spans="1:131" s="238" customFormat="1" ht="26.25" customHeight="1" x14ac:dyDescent="0.2">
      <c r="A13" s="241">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35"/>
      <c r="BA13" s="235"/>
      <c r="BB13" s="235"/>
      <c r="BC13" s="235"/>
      <c r="BD13" s="235"/>
      <c r="BE13" s="236"/>
      <c r="BF13" s="236"/>
      <c r="BG13" s="236"/>
      <c r="BH13" s="236"/>
      <c r="BI13" s="236"/>
      <c r="BJ13" s="236"/>
      <c r="BK13" s="236"/>
      <c r="BL13" s="236"/>
      <c r="BM13" s="236"/>
      <c r="BN13" s="236"/>
      <c r="BO13" s="236"/>
      <c r="BP13" s="236"/>
      <c r="BQ13" s="241">
        <v>7</v>
      </c>
      <c r="BR13" s="242"/>
      <c r="BS13" s="1056"/>
      <c r="BT13" s="1057"/>
      <c r="BU13" s="1057"/>
      <c r="BV13" s="1057"/>
      <c r="BW13" s="1057"/>
      <c r="BX13" s="1057"/>
      <c r="BY13" s="1057"/>
      <c r="BZ13" s="1057"/>
      <c r="CA13" s="1057"/>
      <c r="CB13" s="1057"/>
      <c r="CC13" s="1057"/>
      <c r="CD13" s="1057"/>
      <c r="CE13" s="1057"/>
      <c r="CF13" s="1057"/>
      <c r="CG13" s="1078"/>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37"/>
    </row>
    <row r="14" spans="1:131" s="238" customFormat="1" ht="26.25" customHeight="1" x14ac:dyDescent="0.2">
      <c r="A14" s="241">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35"/>
      <c r="BA14" s="235"/>
      <c r="BB14" s="235"/>
      <c r="BC14" s="235"/>
      <c r="BD14" s="235"/>
      <c r="BE14" s="236"/>
      <c r="BF14" s="236"/>
      <c r="BG14" s="236"/>
      <c r="BH14" s="236"/>
      <c r="BI14" s="236"/>
      <c r="BJ14" s="236"/>
      <c r="BK14" s="236"/>
      <c r="BL14" s="236"/>
      <c r="BM14" s="236"/>
      <c r="BN14" s="236"/>
      <c r="BO14" s="236"/>
      <c r="BP14" s="236"/>
      <c r="BQ14" s="241">
        <v>8</v>
      </c>
      <c r="BR14" s="242"/>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7"/>
    </row>
    <row r="15" spans="1:131" s="238" customFormat="1" ht="26.25" customHeight="1" x14ac:dyDescent="0.2">
      <c r="A15" s="241">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35"/>
      <c r="BA15" s="235"/>
      <c r="BB15" s="235"/>
      <c r="BC15" s="235"/>
      <c r="BD15" s="235"/>
      <c r="BE15" s="236"/>
      <c r="BF15" s="236"/>
      <c r="BG15" s="236"/>
      <c r="BH15" s="236"/>
      <c r="BI15" s="236"/>
      <c r="BJ15" s="236"/>
      <c r="BK15" s="236"/>
      <c r="BL15" s="236"/>
      <c r="BM15" s="236"/>
      <c r="BN15" s="236"/>
      <c r="BO15" s="236"/>
      <c r="BP15" s="236"/>
      <c r="BQ15" s="241">
        <v>9</v>
      </c>
      <c r="BR15" s="242"/>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7"/>
    </row>
    <row r="16" spans="1:131" s="238" customFormat="1" ht="26.25" customHeight="1" x14ac:dyDescent="0.2">
      <c r="A16" s="241">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35"/>
      <c r="BA16" s="235"/>
      <c r="BB16" s="235"/>
      <c r="BC16" s="235"/>
      <c r="BD16" s="235"/>
      <c r="BE16" s="236"/>
      <c r="BF16" s="236"/>
      <c r="BG16" s="236"/>
      <c r="BH16" s="236"/>
      <c r="BI16" s="236"/>
      <c r="BJ16" s="236"/>
      <c r="BK16" s="236"/>
      <c r="BL16" s="236"/>
      <c r="BM16" s="236"/>
      <c r="BN16" s="236"/>
      <c r="BO16" s="236"/>
      <c r="BP16" s="236"/>
      <c r="BQ16" s="241">
        <v>10</v>
      </c>
      <c r="BR16" s="242"/>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7"/>
    </row>
    <row r="17" spans="1:131" s="238" customFormat="1" ht="26.25" customHeight="1" x14ac:dyDescent="0.2">
      <c r="A17" s="241">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35"/>
      <c r="BA17" s="235"/>
      <c r="BB17" s="235"/>
      <c r="BC17" s="235"/>
      <c r="BD17" s="235"/>
      <c r="BE17" s="236"/>
      <c r="BF17" s="236"/>
      <c r="BG17" s="236"/>
      <c r="BH17" s="236"/>
      <c r="BI17" s="236"/>
      <c r="BJ17" s="236"/>
      <c r="BK17" s="236"/>
      <c r="BL17" s="236"/>
      <c r="BM17" s="236"/>
      <c r="BN17" s="236"/>
      <c r="BO17" s="236"/>
      <c r="BP17" s="236"/>
      <c r="BQ17" s="241">
        <v>11</v>
      </c>
      <c r="BR17" s="242"/>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7"/>
    </row>
    <row r="18" spans="1:131" s="238" customFormat="1" ht="26.25" customHeight="1" x14ac:dyDescent="0.2">
      <c r="A18" s="241">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35"/>
      <c r="BA18" s="235"/>
      <c r="BB18" s="235"/>
      <c r="BC18" s="235"/>
      <c r="BD18" s="235"/>
      <c r="BE18" s="236"/>
      <c r="BF18" s="236"/>
      <c r="BG18" s="236"/>
      <c r="BH18" s="236"/>
      <c r="BI18" s="236"/>
      <c r="BJ18" s="236"/>
      <c r="BK18" s="236"/>
      <c r="BL18" s="236"/>
      <c r="BM18" s="236"/>
      <c r="BN18" s="236"/>
      <c r="BO18" s="236"/>
      <c r="BP18" s="236"/>
      <c r="BQ18" s="241">
        <v>12</v>
      </c>
      <c r="BR18" s="242"/>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7"/>
    </row>
    <row r="19" spans="1:131" s="238" customFormat="1" ht="26.25" customHeight="1" x14ac:dyDescent="0.2">
      <c r="A19" s="241">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35"/>
      <c r="BA19" s="235"/>
      <c r="BB19" s="235"/>
      <c r="BC19" s="235"/>
      <c r="BD19" s="235"/>
      <c r="BE19" s="236"/>
      <c r="BF19" s="236"/>
      <c r="BG19" s="236"/>
      <c r="BH19" s="236"/>
      <c r="BI19" s="236"/>
      <c r="BJ19" s="236"/>
      <c r="BK19" s="236"/>
      <c r="BL19" s="236"/>
      <c r="BM19" s="236"/>
      <c r="BN19" s="236"/>
      <c r="BO19" s="236"/>
      <c r="BP19" s="236"/>
      <c r="BQ19" s="241">
        <v>13</v>
      </c>
      <c r="BR19" s="242"/>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7"/>
    </row>
    <row r="20" spans="1:131" s="238" customFormat="1" ht="26.25" customHeight="1" x14ac:dyDescent="0.2">
      <c r="A20" s="241">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35"/>
      <c r="BA20" s="235"/>
      <c r="BB20" s="235"/>
      <c r="BC20" s="235"/>
      <c r="BD20" s="235"/>
      <c r="BE20" s="236"/>
      <c r="BF20" s="236"/>
      <c r="BG20" s="236"/>
      <c r="BH20" s="236"/>
      <c r="BI20" s="236"/>
      <c r="BJ20" s="236"/>
      <c r="BK20" s="236"/>
      <c r="BL20" s="236"/>
      <c r="BM20" s="236"/>
      <c r="BN20" s="236"/>
      <c r="BO20" s="236"/>
      <c r="BP20" s="236"/>
      <c r="BQ20" s="241">
        <v>14</v>
      </c>
      <c r="BR20" s="242"/>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7"/>
    </row>
    <row r="21" spans="1:131" s="238" customFormat="1" ht="26.25" customHeight="1" thickBot="1" x14ac:dyDescent="0.25">
      <c r="A21" s="241">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35"/>
      <c r="BA21" s="235"/>
      <c r="BB21" s="235"/>
      <c r="BC21" s="235"/>
      <c r="BD21" s="235"/>
      <c r="BE21" s="236"/>
      <c r="BF21" s="236"/>
      <c r="BG21" s="236"/>
      <c r="BH21" s="236"/>
      <c r="BI21" s="236"/>
      <c r="BJ21" s="236"/>
      <c r="BK21" s="236"/>
      <c r="BL21" s="236"/>
      <c r="BM21" s="236"/>
      <c r="BN21" s="236"/>
      <c r="BO21" s="236"/>
      <c r="BP21" s="236"/>
      <c r="BQ21" s="241">
        <v>15</v>
      </c>
      <c r="BR21" s="242"/>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7"/>
    </row>
    <row r="22" spans="1:131" s="238" customFormat="1" ht="26.25" customHeight="1" x14ac:dyDescent="0.2">
      <c r="A22" s="241">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397</v>
      </c>
      <c r="BA22" s="1092"/>
      <c r="BB22" s="1092"/>
      <c r="BC22" s="1092"/>
      <c r="BD22" s="1093"/>
      <c r="BE22" s="236"/>
      <c r="BF22" s="236"/>
      <c r="BG22" s="236"/>
      <c r="BH22" s="236"/>
      <c r="BI22" s="236"/>
      <c r="BJ22" s="236"/>
      <c r="BK22" s="236"/>
      <c r="BL22" s="236"/>
      <c r="BM22" s="236"/>
      <c r="BN22" s="236"/>
      <c r="BO22" s="236"/>
      <c r="BP22" s="236"/>
      <c r="BQ22" s="241">
        <v>16</v>
      </c>
      <c r="BR22" s="242"/>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7"/>
    </row>
    <row r="23" spans="1:131" s="238" customFormat="1" ht="26.25" customHeight="1" thickBot="1" x14ac:dyDescent="0.25">
      <c r="A23" s="243" t="s">
        <v>398</v>
      </c>
      <c r="B23" s="1001" t="s">
        <v>399</v>
      </c>
      <c r="C23" s="1002"/>
      <c r="D23" s="1002"/>
      <c r="E23" s="1002"/>
      <c r="F23" s="1002"/>
      <c r="G23" s="1002"/>
      <c r="H23" s="1002"/>
      <c r="I23" s="1002"/>
      <c r="J23" s="1002"/>
      <c r="K23" s="1002"/>
      <c r="L23" s="1002"/>
      <c r="M23" s="1002"/>
      <c r="N23" s="1002"/>
      <c r="O23" s="1002"/>
      <c r="P23" s="1012"/>
      <c r="Q23" s="1131">
        <v>13501</v>
      </c>
      <c r="R23" s="1125"/>
      <c r="S23" s="1125"/>
      <c r="T23" s="1125"/>
      <c r="U23" s="1125"/>
      <c r="V23" s="1125">
        <v>12517</v>
      </c>
      <c r="W23" s="1125"/>
      <c r="X23" s="1125"/>
      <c r="Y23" s="1125"/>
      <c r="Z23" s="1125"/>
      <c r="AA23" s="1125">
        <v>984</v>
      </c>
      <c r="AB23" s="1125"/>
      <c r="AC23" s="1125"/>
      <c r="AD23" s="1125"/>
      <c r="AE23" s="1132"/>
      <c r="AF23" s="1133">
        <v>938</v>
      </c>
      <c r="AG23" s="1125"/>
      <c r="AH23" s="1125"/>
      <c r="AI23" s="1125"/>
      <c r="AJ23" s="1134"/>
      <c r="AK23" s="1135"/>
      <c r="AL23" s="1136"/>
      <c r="AM23" s="1136"/>
      <c r="AN23" s="1136"/>
      <c r="AO23" s="1136"/>
      <c r="AP23" s="1125"/>
      <c r="AQ23" s="1125"/>
      <c r="AR23" s="1125"/>
      <c r="AS23" s="1125"/>
      <c r="AT23" s="1125"/>
      <c r="AU23" s="1126"/>
      <c r="AV23" s="1126"/>
      <c r="AW23" s="1126"/>
      <c r="AX23" s="1126"/>
      <c r="AY23" s="1127"/>
      <c r="AZ23" s="1128" t="s">
        <v>400</v>
      </c>
      <c r="BA23" s="1129"/>
      <c r="BB23" s="1129"/>
      <c r="BC23" s="1129"/>
      <c r="BD23" s="1130"/>
      <c r="BE23" s="236"/>
      <c r="BF23" s="236"/>
      <c r="BG23" s="236"/>
      <c r="BH23" s="236"/>
      <c r="BI23" s="236"/>
      <c r="BJ23" s="236"/>
      <c r="BK23" s="236"/>
      <c r="BL23" s="236"/>
      <c r="BM23" s="236"/>
      <c r="BN23" s="236"/>
      <c r="BO23" s="236"/>
      <c r="BP23" s="236"/>
      <c r="BQ23" s="241">
        <v>17</v>
      </c>
      <c r="BR23" s="242"/>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7"/>
    </row>
    <row r="24" spans="1:131" s="238" customFormat="1" ht="26.25" customHeight="1" x14ac:dyDescent="0.2">
      <c r="A24" s="1124" t="s">
        <v>401</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35"/>
      <c r="BA24" s="235"/>
      <c r="BB24" s="235"/>
      <c r="BC24" s="235"/>
      <c r="BD24" s="235"/>
      <c r="BE24" s="236"/>
      <c r="BF24" s="236"/>
      <c r="BG24" s="236"/>
      <c r="BH24" s="236"/>
      <c r="BI24" s="236"/>
      <c r="BJ24" s="236"/>
      <c r="BK24" s="236"/>
      <c r="BL24" s="236"/>
      <c r="BM24" s="236"/>
      <c r="BN24" s="236"/>
      <c r="BO24" s="236"/>
      <c r="BP24" s="236"/>
      <c r="BQ24" s="241">
        <v>18</v>
      </c>
      <c r="BR24" s="242"/>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7"/>
    </row>
    <row r="25" spans="1:131" ht="26.25" customHeight="1" thickBot="1" x14ac:dyDescent="0.25">
      <c r="A25" s="1123" t="s">
        <v>402</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35"/>
      <c r="BK25" s="235"/>
      <c r="BL25" s="235"/>
      <c r="BM25" s="235"/>
      <c r="BN25" s="235"/>
      <c r="BO25" s="244"/>
      <c r="BP25" s="244"/>
      <c r="BQ25" s="241">
        <v>19</v>
      </c>
      <c r="BR25" s="242"/>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33"/>
    </row>
    <row r="26" spans="1:131" ht="26.25" customHeight="1" x14ac:dyDescent="0.2">
      <c r="A26" s="1059" t="s">
        <v>377</v>
      </c>
      <c r="B26" s="1060"/>
      <c r="C26" s="1060"/>
      <c r="D26" s="1060"/>
      <c r="E26" s="1060"/>
      <c r="F26" s="1060"/>
      <c r="G26" s="1060"/>
      <c r="H26" s="1060"/>
      <c r="I26" s="1060"/>
      <c r="J26" s="1060"/>
      <c r="K26" s="1060"/>
      <c r="L26" s="1060"/>
      <c r="M26" s="1060"/>
      <c r="N26" s="1060"/>
      <c r="O26" s="1060"/>
      <c r="P26" s="1061"/>
      <c r="Q26" s="1065" t="s">
        <v>403</v>
      </c>
      <c r="R26" s="1066"/>
      <c r="S26" s="1066"/>
      <c r="T26" s="1066"/>
      <c r="U26" s="1067"/>
      <c r="V26" s="1065" t="s">
        <v>404</v>
      </c>
      <c r="W26" s="1066"/>
      <c r="X26" s="1066"/>
      <c r="Y26" s="1066"/>
      <c r="Z26" s="1067"/>
      <c r="AA26" s="1065" t="s">
        <v>405</v>
      </c>
      <c r="AB26" s="1066"/>
      <c r="AC26" s="1066"/>
      <c r="AD26" s="1066"/>
      <c r="AE26" s="1066"/>
      <c r="AF26" s="1119" t="s">
        <v>406</v>
      </c>
      <c r="AG26" s="1072"/>
      <c r="AH26" s="1072"/>
      <c r="AI26" s="1072"/>
      <c r="AJ26" s="1120"/>
      <c r="AK26" s="1066" t="s">
        <v>407</v>
      </c>
      <c r="AL26" s="1066"/>
      <c r="AM26" s="1066"/>
      <c r="AN26" s="1066"/>
      <c r="AO26" s="1067"/>
      <c r="AP26" s="1065" t="s">
        <v>408</v>
      </c>
      <c r="AQ26" s="1066"/>
      <c r="AR26" s="1066"/>
      <c r="AS26" s="1066"/>
      <c r="AT26" s="1067"/>
      <c r="AU26" s="1065" t="s">
        <v>409</v>
      </c>
      <c r="AV26" s="1066"/>
      <c r="AW26" s="1066"/>
      <c r="AX26" s="1066"/>
      <c r="AY26" s="1067"/>
      <c r="AZ26" s="1065" t="s">
        <v>410</v>
      </c>
      <c r="BA26" s="1066"/>
      <c r="BB26" s="1066"/>
      <c r="BC26" s="1066"/>
      <c r="BD26" s="1067"/>
      <c r="BE26" s="1065" t="s">
        <v>384</v>
      </c>
      <c r="BF26" s="1066"/>
      <c r="BG26" s="1066"/>
      <c r="BH26" s="1066"/>
      <c r="BI26" s="1079"/>
      <c r="BJ26" s="235"/>
      <c r="BK26" s="235"/>
      <c r="BL26" s="235"/>
      <c r="BM26" s="235"/>
      <c r="BN26" s="235"/>
      <c r="BO26" s="244"/>
      <c r="BP26" s="244"/>
      <c r="BQ26" s="241">
        <v>20</v>
      </c>
      <c r="BR26" s="242"/>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33"/>
    </row>
    <row r="27" spans="1:131" ht="26.25" customHeight="1" thickBot="1" x14ac:dyDescent="0.25">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35"/>
      <c r="BK27" s="235"/>
      <c r="BL27" s="235"/>
      <c r="BM27" s="235"/>
      <c r="BN27" s="235"/>
      <c r="BO27" s="244"/>
      <c r="BP27" s="244"/>
      <c r="BQ27" s="241">
        <v>21</v>
      </c>
      <c r="BR27" s="242"/>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33"/>
    </row>
    <row r="28" spans="1:131" ht="26.25" customHeight="1" thickTop="1" x14ac:dyDescent="0.2">
      <c r="A28" s="245">
        <v>1</v>
      </c>
      <c r="B28" s="1111" t="s">
        <v>411</v>
      </c>
      <c r="C28" s="1112"/>
      <c r="D28" s="1112"/>
      <c r="E28" s="1112"/>
      <c r="F28" s="1112"/>
      <c r="G28" s="1112"/>
      <c r="H28" s="1112"/>
      <c r="I28" s="1112"/>
      <c r="J28" s="1112"/>
      <c r="K28" s="1112"/>
      <c r="L28" s="1112"/>
      <c r="M28" s="1112"/>
      <c r="N28" s="1112"/>
      <c r="O28" s="1112"/>
      <c r="P28" s="1113"/>
      <c r="Q28" s="1114">
        <v>1738</v>
      </c>
      <c r="R28" s="1115"/>
      <c r="S28" s="1115"/>
      <c r="T28" s="1115"/>
      <c r="U28" s="1115"/>
      <c r="V28" s="1115">
        <v>1724</v>
      </c>
      <c r="W28" s="1115"/>
      <c r="X28" s="1115"/>
      <c r="Y28" s="1115"/>
      <c r="Z28" s="1115"/>
      <c r="AA28" s="1115">
        <v>14</v>
      </c>
      <c r="AB28" s="1115"/>
      <c r="AC28" s="1115"/>
      <c r="AD28" s="1115"/>
      <c r="AE28" s="1116"/>
      <c r="AF28" s="1117">
        <v>14</v>
      </c>
      <c r="AG28" s="1115"/>
      <c r="AH28" s="1115"/>
      <c r="AI28" s="1115"/>
      <c r="AJ28" s="1118"/>
      <c r="AK28" s="1106">
        <v>108</v>
      </c>
      <c r="AL28" s="1107"/>
      <c r="AM28" s="1107"/>
      <c r="AN28" s="1107"/>
      <c r="AO28" s="1107"/>
      <c r="AP28" s="1107" t="s">
        <v>526</v>
      </c>
      <c r="AQ28" s="1107"/>
      <c r="AR28" s="1107"/>
      <c r="AS28" s="1107"/>
      <c r="AT28" s="1107"/>
      <c r="AU28" s="1107" t="s">
        <v>526</v>
      </c>
      <c r="AV28" s="1107"/>
      <c r="AW28" s="1107"/>
      <c r="AX28" s="1107"/>
      <c r="AY28" s="1107"/>
      <c r="AZ28" s="1108" t="s">
        <v>526</v>
      </c>
      <c r="BA28" s="1108"/>
      <c r="BB28" s="1108"/>
      <c r="BC28" s="1108"/>
      <c r="BD28" s="1108"/>
      <c r="BE28" s="1109"/>
      <c r="BF28" s="1109"/>
      <c r="BG28" s="1109"/>
      <c r="BH28" s="1109"/>
      <c r="BI28" s="1110"/>
      <c r="BJ28" s="235"/>
      <c r="BK28" s="235"/>
      <c r="BL28" s="235"/>
      <c r="BM28" s="235"/>
      <c r="BN28" s="235"/>
      <c r="BO28" s="244"/>
      <c r="BP28" s="244"/>
      <c r="BQ28" s="241">
        <v>22</v>
      </c>
      <c r="BR28" s="242"/>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33"/>
    </row>
    <row r="29" spans="1:131" ht="26.25" customHeight="1" x14ac:dyDescent="0.2">
      <c r="A29" s="245">
        <v>2</v>
      </c>
      <c r="B29" s="1094" t="s">
        <v>412</v>
      </c>
      <c r="C29" s="1095"/>
      <c r="D29" s="1095"/>
      <c r="E29" s="1095"/>
      <c r="F29" s="1095"/>
      <c r="G29" s="1095"/>
      <c r="H29" s="1095"/>
      <c r="I29" s="1095"/>
      <c r="J29" s="1095"/>
      <c r="K29" s="1095"/>
      <c r="L29" s="1095"/>
      <c r="M29" s="1095"/>
      <c r="N29" s="1095"/>
      <c r="O29" s="1095"/>
      <c r="P29" s="1096"/>
      <c r="Q29" s="1102">
        <v>89</v>
      </c>
      <c r="R29" s="1103"/>
      <c r="S29" s="1103"/>
      <c r="T29" s="1103"/>
      <c r="U29" s="1103"/>
      <c r="V29" s="1103">
        <v>83</v>
      </c>
      <c r="W29" s="1103"/>
      <c r="X29" s="1103"/>
      <c r="Y29" s="1103"/>
      <c r="Z29" s="1103"/>
      <c r="AA29" s="1103">
        <v>6</v>
      </c>
      <c r="AB29" s="1103"/>
      <c r="AC29" s="1103"/>
      <c r="AD29" s="1103"/>
      <c r="AE29" s="1104"/>
      <c r="AF29" s="1099">
        <v>6</v>
      </c>
      <c r="AG29" s="1100"/>
      <c r="AH29" s="1100"/>
      <c r="AI29" s="1100"/>
      <c r="AJ29" s="1101"/>
      <c r="AK29" s="1044">
        <v>7</v>
      </c>
      <c r="AL29" s="1035"/>
      <c r="AM29" s="1035"/>
      <c r="AN29" s="1035"/>
      <c r="AO29" s="1035"/>
      <c r="AP29" s="1035" t="s">
        <v>526</v>
      </c>
      <c r="AQ29" s="1035"/>
      <c r="AR29" s="1035"/>
      <c r="AS29" s="1035"/>
      <c r="AT29" s="1035"/>
      <c r="AU29" s="1035" t="s">
        <v>526</v>
      </c>
      <c r="AV29" s="1035"/>
      <c r="AW29" s="1035"/>
      <c r="AX29" s="1035"/>
      <c r="AY29" s="1035"/>
      <c r="AZ29" s="1105" t="s">
        <v>526</v>
      </c>
      <c r="BA29" s="1105"/>
      <c r="BB29" s="1105"/>
      <c r="BC29" s="1105"/>
      <c r="BD29" s="1105"/>
      <c r="BE29" s="1036"/>
      <c r="BF29" s="1036"/>
      <c r="BG29" s="1036"/>
      <c r="BH29" s="1036"/>
      <c r="BI29" s="1037"/>
      <c r="BJ29" s="235"/>
      <c r="BK29" s="235"/>
      <c r="BL29" s="235"/>
      <c r="BM29" s="235"/>
      <c r="BN29" s="235"/>
      <c r="BO29" s="244"/>
      <c r="BP29" s="244"/>
      <c r="BQ29" s="241">
        <v>23</v>
      </c>
      <c r="BR29" s="242"/>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33"/>
    </row>
    <row r="30" spans="1:131" ht="26.25" customHeight="1" x14ac:dyDescent="0.2">
      <c r="A30" s="245">
        <v>3</v>
      </c>
      <c r="B30" s="1094" t="s">
        <v>413</v>
      </c>
      <c r="C30" s="1095"/>
      <c r="D30" s="1095"/>
      <c r="E30" s="1095"/>
      <c r="F30" s="1095"/>
      <c r="G30" s="1095"/>
      <c r="H30" s="1095"/>
      <c r="I30" s="1095"/>
      <c r="J30" s="1095"/>
      <c r="K30" s="1095"/>
      <c r="L30" s="1095"/>
      <c r="M30" s="1095"/>
      <c r="N30" s="1095"/>
      <c r="O30" s="1095"/>
      <c r="P30" s="1096"/>
      <c r="Q30" s="1102">
        <v>1977</v>
      </c>
      <c r="R30" s="1103"/>
      <c r="S30" s="1103"/>
      <c r="T30" s="1103"/>
      <c r="U30" s="1103"/>
      <c r="V30" s="1103">
        <v>1899</v>
      </c>
      <c r="W30" s="1103"/>
      <c r="X30" s="1103"/>
      <c r="Y30" s="1103"/>
      <c r="Z30" s="1103"/>
      <c r="AA30" s="1103">
        <v>78</v>
      </c>
      <c r="AB30" s="1103"/>
      <c r="AC30" s="1103"/>
      <c r="AD30" s="1103"/>
      <c r="AE30" s="1104"/>
      <c r="AF30" s="1099">
        <v>78</v>
      </c>
      <c r="AG30" s="1100"/>
      <c r="AH30" s="1100"/>
      <c r="AI30" s="1100"/>
      <c r="AJ30" s="1101"/>
      <c r="AK30" s="1044">
        <v>275</v>
      </c>
      <c r="AL30" s="1035"/>
      <c r="AM30" s="1035"/>
      <c r="AN30" s="1035"/>
      <c r="AO30" s="1035"/>
      <c r="AP30" s="1035" t="s">
        <v>526</v>
      </c>
      <c r="AQ30" s="1035"/>
      <c r="AR30" s="1035"/>
      <c r="AS30" s="1035"/>
      <c r="AT30" s="1035"/>
      <c r="AU30" s="1035" t="s">
        <v>526</v>
      </c>
      <c r="AV30" s="1035"/>
      <c r="AW30" s="1035"/>
      <c r="AX30" s="1035"/>
      <c r="AY30" s="1035"/>
      <c r="AZ30" s="1105" t="s">
        <v>526</v>
      </c>
      <c r="BA30" s="1105"/>
      <c r="BB30" s="1105"/>
      <c r="BC30" s="1105"/>
      <c r="BD30" s="1105"/>
      <c r="BE30" s="1036"/>
      <c r="BF30" s="1036"/>
      <c r="BG30" s="1036"/>
      <c r="BH30" s="1036"/>
      <c r="BI30" s="1037"/>
      <c r="BJ30" s="235"/>
      <c r="BK30" s="235"/>
      <c r="BL30" s="235"/>
      <c r="BM30" s="235"/>
      <c r="BN30" s="235"/>
      <c r="BO30" s="244"/>
      <c r="BP30" s="244"/>
      <c r="BQ30" s="241">
        <v>24</v>
      </c>
      <c r="BR30" s="242"/>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33"/>
    </row>
    <row r="31" spans="1:131" ht="26.25" customHeight="1" x14ac:dyDescent="0.2">
      <c r="A31" s="245">
        <v>4</v>
      </c>
      <c r="B31" s="1094" t="s">
        <v>414</v>
      </c>
      <c r="C31" s="1095"/>
      <c r="D31" s="1095"/>
      <c r="E31" s="1095"/>
      <c r="F31" s="1095"/>
      <c r="G31" s="1095"/>
      <c r="H31" s="1095"/>
      <c r="I31" s="1095"/>
      <c r="J31" s="1095"/>
      <c r="K31" s="1095"/>
      <c r="L31" s="1095"/>
      <c r="M31" s="1095"/>
      <c r="N31" s="1095"/>
      <c r="O31" s="1095"/>
      <c r="P31" s="1096"/>
      <c r="Q31" s="1102">
        <v>22</v>
      </c>
      <c r="R31" s="1103"/>
      <c r="S31" s="1103"/>
      <c r="T31" s="1103"/>
      <c r="U31" s="1103"/>
      <c r="V31" s="1103">
        <v>20</v>
      </c>
      <c r="W31" s="1103"/>
      <c r="X31" s="1103"/>
      <c r="Y31" s="1103"/>
      <c r="Z31" s="1103"/>
      <c r="AA31" s="1103">
        <v>2</v>
      </c>
      <c r="AB31" s="1103"/>
      <c r="AC31" s="1103"/>
      <c r="AD31" s="1103"/>
      <c r="AE31" s="1104"/>
      <c r="AF31" s="1099">
        <v>2</v>
      </c>
      <c r="AG31" s="1100"/>
      <c r="AH31" s="1100"/>
      <c r="AI31" s="1100"/>
      <c r="AJ31" s="1101"/>
      <c r="AK31" s="1044">
        <v>15</v>
      </c>
      <c r="AL31" s="1035"/>
      <c r="AM31" s="1035"/>
      <c r="AN31" s="1035"/>
      <c r="AO31" s="1035"/>
      <c r="AP31" s="1035">
        <v>159</v>
      </c>
      <c r="AQ31" s="1035"/>
      <c r="AR31" s="1035"/>
      <c r="AS31" s="1035"/>
      <c r="AT31" s="1035"/>
      <c r="AU31" s="1035" t="s">
        <v>526</v>
      </c>
      <c r="AV31" s="1035"/>
      <c r="AW31" s="1035"/>
      <c r="AX31" s="1035"/>
      <c r="AY31" s="1035"/>
      <c r="AZ31" s="1105" t="s">
        <v>526</v>
      </c>
      <c r="BA31" s="1105"/>
      <c r="BB31" s="1105"/>
      <c r="BC31" s="1105"/>
      <c r="BD31" s="1105"/>
      <c r="BE31" s="1036"/>
      <c r="BF31" s="1036"/>
      <c r="BG31" s="1036"/>
      <c r="BH31" s="1036"/>
      <c r="BI31" s="1037"/>
      <c r="BJ31" s="235"/>
      <c r="BK31" s="235"/>
      <c r="BL31" s="235"/>
      <c r="BM31" s="235"/>
      <c r="BN31" s="235"/>
      <c r="BO31" s="244"/>
      <c r="BP31" s="244"/>
      <c r="BQ31" s="241">
        <v>25</v>
      </c>
      <c r="BR31" s="242"/>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33"/>
    </row>
    <row r="32" spans="1:131" ht="26.25" customHeight="1" x14ac:dyDescent="0.2">
      <c r="A32" s="245">
        <v>5</v>
      </c>
      <c r="B32" s="1094" t="s">
        <v>415</v>
      </c>
      <c r="C32" s="1095"/>
      <c r="D32" s="1095"/>
      <c r="E32" s="1095"/>
      <c r="F32" s="1095"/>
      <c r="G32" s="1095"/>
      <c r="H32" s="1095"/>
      <c r="I32" s="1095"/>
      <c r="J32" s="1095"/>
      <c r="K32" s="1095"/>
      <c r="L32" s="1095"/>
      <c r="M32" s="1095"/>
      <c r="N32" s="1095"/>
      <c r="O32" s="1095"/>
      <c r="P32" s="1096"/>
      <c r="Q32" s="1102">
        <v>207</v>
      </c>
      <c r="R32" s="1103"/>
      <c r="S32" s="1103"/>
      <c r="T32" s="1103"/>
      <c r="U32" s="1103"/>
      <c r="V32" s="1103">
        <v>207</v>
      </c>
      <c r="W32" s="1103"/>
      <c r="X32" s="1103"/>
      <c r="Y32" s="1103"/>
      <c r="Z32" s="1103"/>
      <c r="AA32" s="1103">
        <v>0</v>
      </c>
      <c r="AB32" s="1103"/>
      <c r="AC32" s="1103"/>
      <c r="AD32" s="1103"/>
      <c r="AE32" s="1104"/>
      <c r="AF32" s="1099">
        <v>0</v>
      </c>
      <c r="AG32" s="1100"/>
      <c r="AH32" s="1100"/>
      <c r="AI32" s="1100"/>
      <c r="AJ32" s="1101"/>
      <c r="AK32" s="1044">
        <v>41</v>
      </c>
      <c r="AL32" s="1035"/>
      <c r="AM32" s="1035"/>
      <c r="AN32" s="1035"/>
      <c r="AO32" s="1035"/>
      <c r="AP32" s="1035" t="s">
        <v>526</v>
      </c>
      <c r="AQ32" s="1035"/>
      <c r="AR32" s="1035"/>
      <c r="AS32" s="1035"/>
      <c r="AT32" s="1035"/>
      <c r="AU32" s="1035" t="s">
        <v>526</v>
      </c>
      <c r="AV32" s="1035"/>
      <c r="AW32" s="1035"/>
      <c r="AX32" s="1035"/>
      <c r="AY32" s="1035"/>
      <c r="AZ32" s="1105" t="s">
        <v>526</v>
      </c>
      <c r="BA32" s="1105"/>
      <c r="BB32" s="1105"/>
      <c r="BC32" s="1105"/>
      <c r="BD32" s="1105"/>
      <c r="BE32" s="1036"/>
      <c r="BF32" s="1036"/>
      <c r="BG32" s="1036"/>
      <c r="BH32" s="1036"/>
      <c r="BI32" s="1037"/>
      <c r="BJ32" s="235"/>
      <c r="BK32" s="235"/>
      <c r="BL32" s="235"/>
      <c r="BM32" s="235"/>
      <c r="BN32" s="235"/>
      <c r="BO32" s="244"/>
      <c r="BP32" s="244"/>
      <c r="BQ32" s="241">
        <v>26</v>
      </c>
      <c r="BR32" s="242"/>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33"/>
    </row>
    <row r="33" spans="1:131" ht="26.25" customHeight="1" x14ac:dyDescent="0.2">
      <c r="A33" s="245">
        <v>6</v>
      </c>
      <c r="B33" s="1094" t="s">
        <v>416</v>
      </c>
      <c r="C33" s="1095"/>
      <c r="D33" s="1095"/>
      <c r="E33" s="1095"/>
      <c r="F33" s="1095"/>
      <c r="G33" s="1095"/>
      <c r="H33" s="1095"/>
      <c r="I33" s="1095"/>
      <c r="J33" s="1095"/>
      <c r="K33" s="1095"/>
      <c r="L33" s="1095"/>
      <c r="M33" s="1095"/>
      <c r="N33" s="1095"/>
      <c r="O33" s="1095"/>
      <c r="P33" s="1096"/>
      <c r="Q33" s="1102">
        <v>178</v>
      </c>
      <c r="R33" s="1103"/>
      <c r="S33" s="1103"/>
      <c r="T33" s="1103"/>
      <c r="U33" s="1103"/>
      <c r="V33" s="1103">
        <v>151</v>
      </c>
      <c r="W33" s="1103"/>
      <c r="X33" s="1103"/>
      <c r="Y33" s="1103"/>
      <c r="Z33" s="1103"/>
      <c r="AA33" s="1103">
        <v>27</v>
      </c>
      <c r="AB33" s="1103"/>
      <c r="AC33" s="1103"/>
      <c r="AD33" s="1103"/>
      <c r="AE33" s="1104"/>
      <c r="AF33" s="1099">
        <v>784</v>
      </c>
      <c r="AG33" s="1100"/>
      <c r="AH33" s="1100"/>
      <c r="AI33" s="1100"/>
      <c r="AJ33" s="1101"/>
      <c r="AK33" s="1044">
        <v>15</v>
      </c>
      <c r="AL33" s="1035"/>
      <c r="AM33" s="1035"/>
      <c r="AN33" s="1035"/>
      <c r="AO33" s="1035"/>
      <c r="AP33" s="1035">
        <v>840</v>
      </c>
      <c r="AQ33" s="1035"/>
      <c r="AR33" s="1035"/>
      <c r="AS33" s="1035"/>
      <c r="AT33" s="1035"/>
      <c r="AU33" s="1035">
        <v>71</v>
      </c>
      <c r="AV33" s="1035"/>
      <c r="AW33" s="1035"/>
      <c r="AX33" s="1035"/>
      <c r="AY33" s="1035"/>
      <c r="AZ33" s="1105" t="s">
        <v>526</v>
      </c>
      <c r="BA33" s="1105"/>
      <c r="BB33" s="1105"/>
      <c r="BC33" s="1105"/>
      <c r="BD33" s="1105"/>
      <c r="BE33" s="1036" t="s">
        <v>417</v>
      </c>
      <c r="BF33" s="1036"/>
      <c r="BG33" s="1036"/>
      <c r="BH33" s="1036"/>
      <c r="BI33" s="1037"/>
      <c r="BJ33" s="235"/>
      <c r="BK33" s="235"/>
      <c r="BL33" s="235"/>
      <c r="BM33" s="235"/>
      <c r="BN33" s="235"/>
      <c r="BO33" s="244"/>
      <c r="BP33" s="244"/>
      <c r="BQ33" s="241">
        <v>27</v>
      </c>
      <c r="BR33" s="242"/>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33"/>
    </row>
    <row r="34" spans="1:131" ht="26.25" customHeight="1" x14ac:dyDescent="0.2">
      <c r="A34" s="245">
        <v>7</v>
      </c>
      <c r="B34" s="1094" t="s">
        <v>418</v>
      </c>
      <c r="C34" s="1095"/>
      <c r="D34" s="1095"/>
      <c r="E34" s="1095"/>
      <c r="F34" s="1095"/>
      <c r="G34" s="1095"/>
      <c r="H34" s="1095"/>
      <c r="I34" s="1095"/>
      <c r="J34" s="1095"/>
      <c r="K34" s="1095"/>
      <c r="L34" s="1095"/>
      <c r="M34" s="1095"/>
      <c r="N34" s="1095"/>
      <c r="O34" s="1095"/>
      <c r="P34" s="1096"/>
      <c r="Q34" s="1102">
        <v>26</v>
      </c>
      <c r="R34" s="1103"/>
      <c r="S34" s="1103"/>
      <c r="T34" s="1103"/>
      <c r="U34" s="1103"/>
      <c r="V34" s="1103">
        <v>32</v>
      </c>
      <c r="W34" s="1103"/>
      <c r="X34" s="1103"/>
      <c r="Y34" s="1103"/>
      <c r="Z34" s="1103"/>
      <c r="AA34" s="1103">
        <v>-6</v>
      </c>
      <c r="AB34" s="1103"/>
      <c r="AC34" s="1103"/>
      <c r="AD34" s="1103"/>
      <c r="AE34" s="1104"/>
      <c r="AF34" s="1099">
        <v>247</v>
      </c>
      <c r="AG34" s="1100"/>
      <c r="AH34" s="1100"/>
      <c r="AI34" s="1100"/>
      <c r="AJ34" s="1101"/>
      <c r="AK34" s="1044">
        <v>1</v>
      </c>
      <c r="AL34" s="1035"/>
      <c r="AM34" s="1035"/>
      <c r="AN34" s="1035"/>
      <c r="AO34" s="1035"/>
      <c r="AP34" s="1035" t="s">
        <v>526</v>
      </c>
      <c r="AQ34" s="1035"/>
      <c r="AR34" s="1035"/>
      <c r="AS34" s="1035"/>
      <c r="AT34" s="1035"/>
      <c r="AU34" s="1035" t="s">
        <v>526</v>
      </c>
      <c r="AV34" s="1035"/>
      <c r="AW34" s="1035"/>
      <c r="AX34" s="1035"/>
      <c r="AY34" s="1035"/>
      <c r="AZ34" s="1105" t="s">
        <v>526</v>
      </c>
      <c r="BA34" s="1105"/>
      <c r="BB34" s="1105"/>
      <c r="BC34" s="1105"/>
      <c r="BD34" s="1105"/>
      <c r="BE34" s="1036" t="s">
        <v>417</v>
      </c>
      <c r="BF34" s="1036"/>
      <c r="BG34" s="1036"/>
      <c r="BH34" s="1036"/>
      <c r="BI34" s="1037"/>
      <c r="BJ34" s="235"/>
      <c r="BK34" s="235"/>
      <c r="BL34" s="235"/>
      <c r="BM34" s="235"/>
      <c r="BN34" s="235"/>
      <c r="BO34" s="244"/>
      <c r="BP34" s="244"/>
      <c r="BQ34" s="241">
        <v>28</v>
      </c>
      <c r="BR34" s="242"/>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33"/>
    </row>
    <row r="35" spans="1:131" ht="26.25" customHeight="1" x14ac:dyDescent="0.2">
      <c r="A35" s="245">
        <v>8</v>
      </c>
      <c r="B35" s="1094" t="s">
        <v>419</v>
      </c>
      <c r="C35" s="1095"/>
      <c r="D35" s="1095"/>
      <c r="E35" s="1095"/>
      <c r="F35" s="1095"/>
      <c r="G35" s="1095"/>
      <c r="H35" s="1095"/>
      <c r="I35" s="1095"/>
      <c r="J35" s="1095"/>
      <c r="K35" s="1095"/>
      <c r="L35" s="1095"/>
      <c r="M35" s="1095"/>
      <c r="N35" s="1095"/>
      <c r="O35" s="1095"/>
      <c r="P35" s="1096"/>
      <c r="Q35" s="1102">
        <v>505</v>
      </c>
      <c r="R35" s="1103"/>
      <c r="S35" s="1103"/>
      <c r="T35" s="1103"/>
      <c r="U35" s="1103"/>
      <c r="V35" s="1103">
        <v>508</v>
      </c>
      <c r="W35" s="1103"/>
      <c r="X35" s="1103"/>
      <c r="Y35" s="1103"/>
      <c r="Z35" s="1103"/>
      <c r="AA35" s="1103">
        <v>-3</v>
      </c>
      <c r="AB35" s="1103"/>
      <c r="AC35" s="1103"/>
      <c r="AD35" s="1103"/>
      <c r="AE35" s="1104"/>
      <c r="AF35" s="1099">
        <v>33</v>
      </c>
      <c r="AG35" s="1100"/>
      <c r="AH35" s="1100"/>
      <c r="AI35" s="1100"/>
      <c r="AJ35" s="1101"/>
      <c r="AK35" s="1044">
        <v>156</v>
      </c>
      <c r="AL35" s="1035"/>
      <c r="AM35" s="1035"/>
      <c r="AN35" s="1035"/>
      <c r="AO35" s="1035"/>
      <c r="AP35" s="1035">
        <v>507</v>
      </c>
      <c r="AQ35" s="1035"/>
      <c r="AR35" s="1035"/>
      <c r="AS35" s="1035"/>
      <c r="AT35" s="1035"/>
      <c r="AU35" s="1035">
        <v>261</v>
      </c>
      <c r="AV35" s="1035"/>
      <c r="AW35" s="1035"/>
      <c r="AX35" s="1035"/>
      <c r="AY35" s="1035"/>
      <c r="AZ35" s="1105" t="s">
        <v>526</v>
      </c>
      <c r="BA35" s="1105"/>
      <c r="BB35" s="1105"/>
      <c r="BC35" s="1105"/>
      <c r="BD35" s="1105"/>
      <c r="BE35" s="1036" t="s">
        <v>417</v>
      </c>
      <c r="BF35" s="1036"/>
      <c r="BG35" s="1036"/>
      <c r="BH35" s="1036"/>
      <c r="BI35" s="1037"/>
      <c r="BJ35" s="235"/>
      <c r="BK35" s="235"/>
      <c r="BL35" s="235"/>
      <c r="BM35" s="235"/>
      <c r="BN35" s="235"/>
      <c r="BO35" s="244"/>
      <c r="BP35" s="244"/>
      <c r="BQ35" s="241">
        <v>29</v>
      </c>
      <c r="BR35" s="242"/>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33"/>
    </row>
    <row r="36" spans="1:131" ht="26.25" customHeight="1" x14ac:dyDescent="0.2">
      <c r="A36" s="245">
        <v>9</v>
      </c>
      <c r="B36" s="1094" t="s">
        <v>420</v>
      </c>
      <c r="C36" s="1095"/>
      <c r="D36" s="1095"/>
      <c r="E36" s="1095"/>
      <c r="F36" s="1095"/>
      <c r="G36" s="1095"/>
      <c r="H36" s="1095"/>
      <c r="I36" s="1095"/>
      <c r="J36" s="1095"/>
      <c r="K36" s="1095"/>
      <c r="L36" s="1095"/>
      <c r="M36" s="1095"/>
      <c r="N36" s="1095"/>
      <c r="O36" s="1095"/>
      <c r="P36" s="1096"/>
      <c r="Q36" s="1102">
        <v>483</v>
      </c>
      <c r="R36" s="1103"/>
      <c r="S36" s="1103"/>
      <c r="T36" s="1103"/>
      <c r="U36" s="1103"/>
      <c r="V36" s="1103">
        <v>257</v>
      </c>
      <c r="W36" s="1103"/>
      <c r="X36" s="1103"/>
      <c r="Y36" s="1103"/>
      <c r="Z36" s="1103"/>
      <c r="AA36" s="1103">
        <v>226</v>
      </c>
      <c r="AB36" s="1103"/>
      <c r="AC36" s="1103"/>
      <c r="AD36" s="1103"/>
      <c r="AE36" s="1104"/>
      <c r="AF36" s="1099">
        <v>226</v>
      </c>
      <c r="AG36" s="1100"/>
      <c r="AH36" s="1100"/>
      <c r="AI36" s="1100"/>
      <c r="AJ36" s="1101"/>
      <c r="AK36" s="1044">
        <v>198</v>
      </c>
      <c r="AL36" s="1035"/>
      <c r="AM36" s="1035"/>
      <c r="AN36" s="1035"/>
      <c r="AO36" s="1035"/>
      <c r="AP36" s="1035">
        <v>407</v>
      </c>
      <c r="AQ36" s="1035"/>
      <c r="AR36" s="1035"/>
      <c r="AS36" s="1035"/>
      <c r="AT36" s="1035"/>
      <c r="AU36" s="1035">
        <v>109</v>
      </c>
      <c r="AV36" s="1035"/>
      <c r="AW36" s="1035"/>
      <c r="AX36" s="1035"/>
      <c r="AY36" s="1035"/>
      <c r="AZ36" s="1105" t="s">
        <v>526</v>
      </c>
      <c r="BA36" s="1105"/>
      <c r="BB36" s="1105"/>
      <c r="BC36" s="1105"/>
      <c r="BD36" s="1105"/>
      <c r="BE36" s="1036" t="s">
        <v>421</v>
      </c>
      <c r="BF36" s="1036"/>
      <c r="BG36" s="1036"/>
      <c r="BH36" s="1036"/>
      <c r="BI36" s="1037"/>
      <c r="BJ36" s="235"/>
      <c r="BK36" s="235"/>
      <c r="BL36" s="235"/>
      <c r="BM36" s="235"/>
      <c r="BN36" s="235"/>
      <c r="BO36" s="244"/>
      <c r="BP36" s="244"/>
      <c r="BQ36" s="241">
        <v>30</v>
      </c>
      <c r="BR36" s="242"/>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33"/>
    </row>
    <row r="37" spans="1:131" ht="26.25" customHeight="1" x14ac:dyDescent="0.2">
      <c r="A37" s="245">
        <v>10</v>
      </c>
      <c r="B37" s="1094" t="s">
        <v>422</v>
      </c>
      <c r="C37" s="1095"/>
      <c r="D37" s="1095"/>
      <c r="E37" s="1095"/>
      <c r="F37" s="1095"/>
      <c r="G37" s="1095"/>
      <c r="H37" s="1095"/>
      <c r="I37" s="1095"/>
      <c r="J37" s="1095"/>
      <c r="K37" s="1095"/>
      <c r="L37" s="1095"/>
      <c r="M37" s="1095"/>
      <c r="N37" s="1095"/>
      <c r="O37" s="1095"/>
      <c r="P37" s="1096"/>
      <c r="Q37" s="1102">
        <v>413</v>
      </c>
      <c r="R37" s="1103"/>
      <c r="S37" s="1103"/>
      <c r="T37" s="1103"/>
      <c r="U37" s="1103"/>
      <c r="V37" s="1103">
        <v>375</v>
      </c>
      <c r="W37" s="1103"/>
      <c r="X37" s="1103"/>
      <c r="Y37" s="1103"/>
      <c r="Z37" s="1103"/>
      <c r="AA37" s="1103">
        <v>38</v>
      </c>
      <c r="AB37" s="1103"/>
      <c r="AC37" s="1103"/>
      <c r="AD37" s="1103"/>
      <c r="AE37" s="1104"/>
      <c r="AF37" s="1099">
        <v>38</v>
      </c>
      <c r="AG37" s="1100"/>
      <c r="AH37" s="1100"/>
      <c r="AI37" s="1100"/>
      <c r="AJ37" s="1101"/>
      <c r="AK37" s="1044">
        <v>231</v>
      </c>
      <c r="AL37" s="1035"/>
      <c r="AM37" s="1035"/>
      <c r="AN37" s="1035"/>
      <c r="AO37" s="1035"/>
      <c r="AP37" s="1035">
        <v>647</v>
      </c>
      <c r="AQ37" s="1035"/>
      <c r="AR37" s="1035"/>
      <c r="AS37" s="1035"/>
      <c r="AT37" s="1035"/>
      <c r="AU37" s="1035">
        <v>425</v>
      </c>
      <c r="AV37" s="1035"/>
      <c r="AW37" s="1035"/>
      <c r="AX37" s="1035"/>
      <c r="AY37" s="1035"/>
      <c r="AZ37" s="1105" t="s">
        <v>526</v>
      </c>
      <c r="BA37" s="1105"/>
      <c r="BB37" s="1105"/>
      <c r="BC37" s="1105"/>
      <c r="BD37" s="1105"/>
      <c r="BE37" s="1036" t="s">
        <v>421</v>
      </c>
      <c r="BF37" s="1036"/>
      <c r="BG37" s="1036"/>
      <c r="BH37" s="1036"/>
      <c r="BI37" s="1037"/>
      <c r="BJ37" s="235"/>
      <c r="BK37" s="235"/>
      <c r="BL37" s="235"/>
      <c r="BM37" s="235"/>
      <c r="BN37" s="235"/>
      <c r="BO37" s="244"/>
      <c r="BP37" s="244"/>
      <c r="BQ37" s="241">
        <v>31</v>
      </c>
      <c r="BR37" s="242"/>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33"/>
    </row>
    <row r="38" spans="1:131" ht="26.25" customHeight="1" x14ac:dyDescent="0.2">
      <c r="A38" s="245">
        <v>11</v>
      </c>
      <c r="B38" s="1094" t="s">
        <v>423</v>
      </c>
      <c r="C38" s="1095"/>
      <c r="D38" s="1095"/>
      <c r="E38" s="1095"/>
      <c r="F38" s="1095"/>
      <c r="G38" s="1095"/>
      <c r="H38" s="1095"/>
      <c r="I38" s="1095"/>
      <c r="J38" s="1095"/>
      <c r="K38" s="1095"/>
      <c r="L38" s="1095"/>
      <c r="M38" s="1095"/>
      <c r="N38" s="1095"/>
      <c r="O38" s="1095"/>
      <c r="P38" s="1096"/>
      <c r="Q38" s="1102">
        <v>68</v>
      </c>
      <c r="R38" s="1103"/>
      <c r="S38" s="1103"/>
      <c r="T38" s="1103"/>
      <c r="U38" s="1103"/>
      <c r="V38" s="1103">
        <v>68</v>
      </c>
      <c r="W38" s="1103"/>
      <c r="X38" s="1103"/>
      <c r="Y38" s="1103"/>
      <c r="Z38" s="1103"/>
      <c r="AA38" s="1103">
        <v>0</v>
      </c>
      <c r="AB38" s="1103"/>
      <c r="AC38" s="1103"/>
      <c r="AD38" s="1103"/>
      <c r="AE38" s="1104"/>
      <c r="AF38" s="1099">
        <v>0</v>
      </c>
      <c r="AG38" s="1100"/>
      <c r="AH38" s="1100"/>
      <c r="AI38" s="1100"/>
      <c r="AJ38" s="1101"/>
      <c r="AK38" s="1044">
        <v>35</v>
      </c>
      <c r="AL38" s="1035"/>
      <c r="AM38" s="1035"/>
      <c r="AN38" s="1035"/>
      <c r="AO38" s="1035"/>
      <c r="AP38" s="1035">
        <v>47</v>
      </c>
      <c r="AQ38" s="1035"/>
      <c r="AR38" s="1035"/>
      <c r="AS38" s="1035"/>
      <c r="AT38" s="1035"/>
      <c r="AU38" s="1035">
        <v>29</v>
      </c>
      <c r="AV38" s="1035"/>
      <c r="AW38" s="1035"/>
      <c r="AX38" s="1035"/>
      <c r="AY38" s="1035"/>
      <c r="AZ38" s="1105" t="s">
        <v>526</v>
      </c>
      <c r="BA38" s="1105"/>
      <c r="BB38" s="1105"/>
      <c r="BC38" s="1105"/>
      <c r="BD38" s="1105"/>
      <c r="BE38" s="1036" t="s">
        <v>421</v>
      </c>
      <c r="BF38" s="1036"/>
      <c r="BG38" s="1036"/>
      <c r="BH38" s="1036"/>
      <c r="BI38" s="1037"/>
      <c r="BJ38" s="235"/>
      <c r="BK38" s="235"/>
      <c r="BL38" s="235"/>
      <c r="BM38" s="235"/>
      <c r="BN38" s="235"/>
      <c r="BO38" s="244"/>
      <c r="BP38" s="244"/>
      <c r="BQ38" s="241">
        <v>32</v>
      </c>
      <c r="BR38" s="242"/>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33"/>
    </row>
    <row r="39" spans="1:131" ht="26.25" customHeight="1" x14ac:dyDescent="0.2">
      <c r="A39" s="245">
        <v>12</v>
      </c>
      <c r="B39" s="1094" t="s">
        <v>424</v>
      </c>
      <c r="C39" s="1095"/>
      <c r="D39" s="1095"/>
      <c r="E39" s="1095"/>
      <c r="F39" s="1095"/>
      <c r="G39" s="1095"/>
      <c r="H39" s="1095"/>
      <c r="I39" s="1095"/>
      <c r="J39" s="1095"/>
      <c r="K39" s="1095"/>
      <c r="L39" s="1095"/>
      <c r="M39" s="1095"/>
      <c r="N39" s="1095"/>
      <c r="O39" s="1095"/>
      <c r="P39" s="1096"/>
      <c r="Q39" s="1102">
        <v>583</v>
      </c>
      <c r="R39" s="1103"/>
      <c r="S39" s="1103"/>
      <c r="T39" s="1103"/>
      <c r="U39" s="1103"/>
      <c r="V39" s="1103">
        <v>551</v>
      </c>
      <c r="W39" s="1103"/>
      <c r="X39" s="1103"/>
      <c r="Y39" s="1103"/>
      <c r="Z39" s="1103"/>
      <c r="AA39" s="1103">
        <v>32</v>
      </c>
      <c r="AB39" s="1103"/>
      <c r="AC39" s="1103"/>
      <c r="AD39" s="1103"/>
      <c r="AE39" s="1104"/>
      <c r="AF39" s="1099">
        <v>32</v>
      </c>
      <c r="AG39" s="1100"/>
      <c r="AH39" s="1100"/>
      <c r="AI39" s="1100"/>
      <c r="AJ39" s="1101"/>
      <c r="AK39" s="1044">
        <v>370</v>
      </c>
      <c r="AL39" s="1035"/>
      <c r="AM39" s="1035"/>
      <c r="AN39" s="1035"/>
      <c r="AO39" s="1035"/>
      <c r="AP39" s="1035">
        <v>2261</v>
      </c>
      <c r="AQ39" s="1035"/>
      <c r="AR39" s="1035"/>
      <c r="AS39" s="1035"/>
      <c r="AT39" s="1035"/>
      <c r="AU39" s="1035">
        <v>1711</v>
      </c>
      <c r="AV39" s="1035"/>
      <c r="AW39" s="1035"/>
      <c r="AX39" s="1035"/>
      <c r="AY39" s="1035"/>
      <c r="AZ39" s="1105" t="s">
        <v>526</v>
      </c>
      <c r="BA39" s="1105"/>
      <c r="BB39" s="1105"/>
      <c r="BC39" s="1105"/>
      <c r="BD39" s="1105"/>
      <c r="BE39" s="1036" t="s">
        <v>425</v>
      </c>
      <c r="BF39" s="1036"/>
      <c r="BG39" s="1036"/>
      <c r="BH39" s="1036"/>
      <c r="BI39" s="1037"/>
      <c r="BJ39" s="235"/>
      <c r="BK39" s="235"/>
      <c r="BL39" s="235"/>
      <c r="BM39" s="235"/>
      <c r="BN39" s="235"/>
      <c r="BO39" s="244"/>
      <c r="BP39" s="244"/>
      <c r="BQ39" s="241">
        <v>33</v>
      </c>
      <c r="BR39" s="242"/>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33"/>
    </row>
    <row r="40" spans="1:131" ht="26.25" customHeight="1" x14ac:dyDescent="0.2">
      <c r="A40" s="241">
        <v>13</v>
      </c>
      <c r="B40" s="1094" t="s">
        <v>426</v>
      </c>
      <c r="C40" s="1095"/>
      <c r="D40" s="1095"/>
      <c r="E40" s="1095"/>
      <c r="F40" s="1095"/>
      <c r="G40" s="1095"/>
      <c r="H40" s="1095"/>
      <c r="I40" s="1095"/>
      <c r="J40" s="1095"/>
      <c r="K40" s="1095"/>
      <c r="L40" s="1095"/>
      <c r="M40" s="1095"/>
      <c r="N40" s="1095"/>
      <c r="O40" s="1095"/>
      <c r="P40" s="1096"/>
      <c r="Q40" s="1102">
        <v>124</v>
      </c>
      <c r="R40" s="1103"/>
      <c r="S40" s="1103"/>
      <c r="T40" s="1103"/>
      <c r="U40" s="1103"/>
      <c r="V40" s="1103">
        <v>124</v>
      </c>
      <c r="W40" s="1103"/>
      <c r="X40" s="1103"/>
      <c r="Y40" s="1103"/>
      <c r="Z40" s="1103"/>
      <c r="AA40" s="1103">
        <v>0</v>
      </c>
      <c r="AB40" s="1103"/>
      <c r="AC40" s="1103"/>
      <c r="AD40" s="1103"/>
      <c r="AE40" s="1104"/>
      <c r="AF40" s="1099">
        <v>40</v>
      </c>
      <c r="AG40" s="1100"/>
      <c r="AH40" s="1100"/>
      <c r="AI40" s="1100"/>
      <c r="AJ40" s="1101"/>
      <c r="AK40" s="1044">
        <v>40</v>
      </c>
      <c r="AL40" s="1035"/>
      <c r="AM40" s="1035"/>
      <c r="AN40" s="1035"/>
      <c r="AO40" s="1035"/>
      <c r="AP40" s="1035">
        <v>82</v>
      </c>
      <c r="AQ40" s="1035"/>
      <c r="AR40" s="1035"/>
      <c r="AS40" s="1035"/>
      <c r="AT40" s="1035"/>
      <c r="AU40" s="1035" t="s">
        <v>526</v>
      </c>
      <c r="AV40" s="1035"/>
      <c r="AW40" s="1035"/>
      <c r="AX40" s="1035"/>
      <c r="AY40" s="1035"/>
      <c r="AZ40" s="1105" t="s">
        <v>526</v>
      </c>
      <c r="BA40" s="1105"/>
      <c r="BB40" s="1105"/>
      <c r="BC40" s="1105"/>
      <c r="BD40" s="1105"/>
      <c r="BE40" s="1036" t="s">
        <v>425</v>
      </c>
      <c r="BF40" s="1036"/>
      <c r="BG40" s="1036"/>
      <c r="BH40" s="1036"/>
      <c r="BI40" s="1037"/>
      <c r="BJ40" s="235"/>
      <c r="BK40" s="235"/>
      <c r="BL40" s="235"/>
      <c r="BM40" s="235"/>
      <c r="BN40" s="235"/>
      <c r="BO40" s="244"/>
      <c r="BP40" s="244"/>
      <c r="BQ40" s="241">
        <v>34</v>
      </c>
      <c r="BR40" s="242"/>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33"/>
    </row>
    <row r="41" spans="1:131" ht="26.25" customHeight="1" x14ac:dyDescent="0.2">
      <c r="A41" s="241">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35"/>
      <c r="BK41" s="235"/>
      <c r="BL41" s="235"/>
      <c r="BM41" s="235"/>
      <c r="BN41" s="235"/>
      <c r="BO41" s="244"/>
      <c r="BP41" s="244"/>
      <c r="BQ41" s="241">
        <v>35</v>
      </c>
      <c r="BR41" s="242"/>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33"/>
    </row>
    <row r="42" spans="1:131" ht="26.25" customHeight="1" x14ac:dyDescent="0.2">
      <c r="A42" s="241">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35"/>
      <c r="BK42" s="235"/>
      <c r="BL42" s="235"/>
      <c r="BM42" s="235"/>
      <c r="BN42" s="235"/>
      <c r="BO42" s="244"/>
      <c r="BP42" s="244"/>
      <c r="BQ42" s="241">
        <v>36</v>
      </c>
      <c r="BR42" s="242"/>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33"/>
    </row>
    <row r="43" spans="1:131" ht="26.25" customHeight="1" x14ac:dyDescent="0.2">
      <c r="A43" s="241">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35"/>
      <c r="BK43" s="235"/>
      <c r="BL43" s="235"/>
      <c r="BM43" s="235"/>
      <c r="BN43" s="235"/>
      <c r="BO43" s="244"/>
      <c r="BP43" s="244"/>
      <c r="BQ43" s="241">
        <v>37</v>
      </c>
      <c r="BR43" s="242"/>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33"/>
    </row>
    <row r="44" spans="1:131" ht="26.25" customHeight="1" x14ac:dyDescent="0.2">
      <c r="A44" s="241">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35"/>
      <c r="BK44" s="235"/>
      <c r="BL44" s="235"/>
      <c r="BM44" s="235"/>
      <c r="BN44" s="235"/>
      <c r="BO44" s="244"/>
      <c r="BP44" s="244"/>
      <c r="BQ44" s="241">
        <v>38</v>
      </c>
      <c r="BR44" s="242"/>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33"/>
    </row>
    <row r="45" spans="1:131" ht="26.25" customHeight="1" x14ac:dyDescent="0.2">
      <c r="A45" s="241">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35"/>
      <c r="BK45" s="235"/>
      <c r="BL45" s="235"/>
      <c r="BM45" s="235"/>
      <c r="BN45" s="235"/>
      <c r="BO45" s="244"/>
      <c r="BP45" s="244"/>
      <c r="BQ45" s="241">
        <v>39</v>
      </c>
      <c r="BR45" s="242"/>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33"/>
    </row>
    <row r="46" spans="1:131" ht="26.25" customHeight="1" x14ac:dyDescent="0.2">
      <c r="A46" s="241">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35"/>
      <c r="BK46" s="235"/>
      <c r="BL46" s="235"/>
      <c r="BM46" s="235"/>
      <c r="BN46" s="235"/>
      <c r="BO46" s="244"/>
      <c r="BP46" s="244"/>
      <c r="BQ46" s="241">
        <v>40</v>
      </c>
      <c r="BR46" s="242"/>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33"/>
    </row>
    <row r="47" spans="1:131" ht="26.25" customHeight="1" x14ac:dyDescent="0.2">
      <c r="A47" s="241">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35"/>
      <c r="BK47" s="235"/>
      <c r="BL47" s="235"/>
      <c r="BM47" s="235"/>
      <c r="BN47" s="235"/>
      <c r="BO47" s="244"/>
      <c r="BP47" s="244"/>
      <c r="BQ47" s="241">
        <v>41</v>
      </c>
      <c r="BR47" s="242"/>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33"/>
    </row>
    <row r="48" spans="1:131" ht="26.25" customHeight="1" x14ac:dyDescent="0.2">
      <c r="A48" s="241">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35"/>
      <c r="BK48" s="235"/>
      <c r="BL48" s="235"/>
      <c r="BM48" s="235"/>
      <c r="BN48" s="235"/>
      <c r="BO48" s="244"/>
      <c r="BP48" s="244"/>
      <c r="BQ48" s="241">
        <v>42</v>
      </c>
      <c r="BR48" s="242"/>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33"/>
    </row>
    <row r="49" spans="1:131" ht="26.25" customHeight="1" x14ac:dyDescent="0.2">
      <c r="A49" s="241">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35"/>
      <c r="BK49" s="235"/>
      <c r="BL49" s="235"/>
      <c r="BM49" s="235"/>
      <c r="BN49" s="235"/>
      <c r="BO49" s="244"/>
      <c r="BP49" s="244"/>
      <c r="BQ49" s="241">
        <v>43</v>
      </c>
      <c r="BR49" s="242"/>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33"/>
    </row>
    <row r="50" spans="1:131" ht="26.25" customHeight="1" x14ac:dyDescent="0.2">
      <c r="A50" s="241">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35"/>
      <c r="BK50" s="235"/>
      <c r="BL50" s="235"/>
      <c r="BM50" s="235"/>
      <c r="BN50" s="235"/>
      <c r="BO50" s="244"/>
      <c r="BP50" s="244"/>
      <c r="BQ50" s="241">
        <v>44</v>
      </c>
      <c r="BR50" s="242"/>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33"/>
    </row>
    <row r="51" spans="1:131" ht="26.25" customHeight="1" x14ac:dyDescent="0.2">
      <c r="A51" s="241">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35"/>
      <c r="BK51" s="235"/>
      <c r="BL51" s="235"/>
      <c r="BM51" s="235"/>
      <c r="BN51" s="235"/>
      <c r="BO51" s="244"/>
      <c r="BP51" s="244"/>
      <c r="BQ51" s="241">
        <v>45</v>
      </c>
      <c r="BR51" s="242"/>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33"/>
    </row>
    <row r="52" spans="1:131" ht="26.25" customHeight="1" x14ac:dyDescent="0.2">
      <c r="A52" s="241">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35"/>
      <c r="BK52" s="235"/>
      <c r="BL52" s="235"/>
      <c r="BM52" s="235"/>
      <c r="BN52" s="235"/>
      <c r="BO52" s="244"/>
      <c r="BP52" s="244"/>
      <c r="BQ52" s="241">
        <v>46</v>
      </c>
      <c r="BR52" s="242"/>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33"/>
    </row>
    <row r="53" spans="1:131" ht="26.25" customHeight="1" x14ac:dyDescent="0.2">
      <c r="A53" s="241">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35"/>
      <c r="BK53" s="235"/>
      <c r="BL53" s="235"/>
      <c r="BM53" s="235"/>
      <c r="BN53" s="235"/>
      <c r="BO53" s="244"/>
      <c r="BP53" s="244"/>
      <c r="BQ53" s="241">
        <v>47</v>
      </c>
      <c r="BR53" s="242"/>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33"/>
    </row>
    <row r="54" spans="1:131" ht="26.25" customHeight="1" x14ac:dyDescent="0.2">
      <c r="A54" s="241">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35"/>
      <c r="BK54" s="235"/>
      <c r="BL54" s="235"/>
      <c r="BM54" s="235"/>
      <c r="BN54" s="235"/>
      <c r="BO54" s="244"/>
      <c r="BP54" s="244"/>
      <c r="BQ54" s="241">
        <v>48</v>
      </c>
      <c r="BR54" s="242"/>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33"/>
    </row>
    <row r="55" spans="1:131" ht="26.25" customHeight="1" x14ac:dyDescent="0.2">
      <c r="A55" s="241">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35"/>
      <c r="BK55" s="235"/>
      <c r="BL55" s="235"/>
      <c r="BM55" s="235"/>
      <c r="BN55" s="235"/>
      <c r="BO55" s="244"/>
      <c r="BP55" s="244"/>
      <c r="BQ55" s="241">
        <v>49</v>
      </c>
      <c r="BR55" s="242"/>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33"/>
    </row>
    <row r="56" spans="1:131" ht="26.25" customHeight="1" x14ac:dyDescent="0.2">
      <c r="A56" s="241">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35"/>
      <c r="BK56" s="235"/>
      <c r="BL56" s="235"/>
      <c r="BM56" s="235"/>
      <c r="BN56" s="235"/>
      <c r="BO56" s="244"/>
      <c r="BP56" s="244"/>
      <c r="BQ56" s="241">
        <v>50</v>
      </c>
      <c r="BR56" s="242"/>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33"/>
    </row>
    <row r="57" spans="1:131" ht="26.25" customHeight="1" x14ac:dyDescent="0.2">
      <c r="A57" s="241">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35"/>
      <c r="BK57" s="235"/>
      <c r="BL57" s="235"/>
      <c r="BM57" s="235"/>
      <c r="BN57" s="235"/>
      <c r="BO57" s="244"/>
      <c r="BP57" s="244"/>
      <c r="BQ57" s="241">
        <v>51</v>
      </c>
      <c r="BR57" s="242"/>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33"/>
    </row>
    <row r="58" spans="1:131" ht="26.25" customHeight="1" x14ac:dyDescent="0.2">
      <c r="A58" s="241">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35"/>
      <c r="BK58" s="235"/>
      <c r="BL58" s="235"/>
      <c r="BM58" s="235"/>
      <c r="BN58" s="235"/>
      <c r="BO58" s="244"/>
      <c r="BP58" s="244"/>
      <c r="BQ58" s="241">
        <v>52</v>
      </c>
      <c r="BR58" s="242"/>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33"/>
    </row>
    <row r="59" spans="1:131" ht="26.25" customHeight="1" x14ac:dyDescent="0.2">
      <c r="A59" s="241">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35"/>
      <c r="BK59" s="235"/>
      <c r="BL59" s="235"/>
      <c r="BM59" s="235"/>
      <c r="BN59" s="235"/>
      <c r="BO59" s="244"/>
      <c r="BP59" s="244"/>
      <c r="BQ59" s="241">
        <v>53</v>
      </c>
      <c r="BR59" s="242"/>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33"/>
    </row>
    <row r="60" spans="1:131" ht="26.25" customHeight="1" x14ac:dyDescent="0.2">
      <c r="A60" s="241">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35"/>
      <c r="BK60" s="235"/>
      <c r="BL60" s="235"/>
      <c r="BM60" s="235"/>
      <c r="BN60" s="235"/>
      <c r="BO60" s="244"/>
      <c r="BP60" s="244"/>
      <c r="BQ60" s="241">
        <v>54</v>
      </c>
      <c r="BR60" s="242"/>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33"/>
    </row>
    <row r="61" spans="1:131" ht="26.25" customHeight="1" thickBot="1" x14ac:dyDescent="0.25">
      <c r="A61" s="241">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35"/>
      <c r="BK61" s="235"/>
      <c r="BL61" s="235"/>
      <c r="BM61" s="235"/>
      <c r="BN61" s="235"/>
      <c r="BO61" s="244"/>
      <c r="BP61" s="244"/>
      <c r="BQ61" s="241">
        <v>55</v>
      </c>
      <c r="BR61" s="242"/>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33"/>
    </row>
    <row r="62" spans="1:131" ht="26.25" customHeight="1" x14ac:dyDescent="0.2">
      <c r="A62" s="241">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427</v>
      </c>
      <c r="BK62" s="1092"/>
      <c r="BL62" s="1092"/>
      <c r="BM62" s="1092"/>
      <c r="BN62" s="1093"/>
      <c r="BO62" s="244"/>
      <c r="BP62" s="244"/>
      <c r="BQ62" s="241">
        <v>56</v>
      </c>
      <c r="BR62" s="242"/>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33"/>
    </row>
    <row r="63" spans="1:131" ht="26.25" customHeight="1" thickBot="1" x14ac:dyDescent="0.25">
      <c r="A63" s="243" t="s">
        <v>398</v>
      </c>
      <c r="B63" s="1001" t="s">
        <v>428</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1499</v>
      </c>
      <c r="AG63" s="1023"/>
      <c r="AH63" s="1023"/>
      <c r="AI63" s="1023"/>
      <c r="AJ63" s="1086"/>
      <c r="AK63" s="1087"/>
      <c r="AL63" s="1027"/>
      <c r="AM63" s="1027"/>
      <c r="AN63" s="1027"/>
      <c r="AO63" s="1027"/>
      <c r="AP63" s="1023">
        <f>AP31+AP33+AP35+AP36+AP37+AP38+AP39+AP40</f>
        <v>4950</v>
      </c>
      <c r="AQ63" s="1023"/>
      <c r="AR63" s="1023"/>
      <c r="AS63" s="1023"/>
      <c r="AT63" s="1023"/>
      <c r="AU63" s="1023">
        <f>AU33+AU35+AU36+AU37+AU38+AU39</f>
        <v>2606</v>
      </c>
      <c r="AV63" s="1023"/>
      <c r="AW63" s="1023"/>
      <c r="AX63" s="1023"/>
      <c r="AY63" s="1023"/>
      <c r="AZ63" s="1081"/>
      <c r="BA63" s="1081"/>
      <c r="BB63" s="1081"/>
      <c r="BC63" s="1081"/>
      <c r="BD63" s="1081"/>
      <c r="BE63" s="1024"/>
      <c r="BF63" s="1024"/>
      <c r="BG63" s="1024"/>
      <c r="BH63" s="1024"/>
      <c r="BI63" s="1025"/>
      <c r="BJ63" s="1082" t="s">
        <v>236</v>
      </c>
      <c r="BK63" s="1017"/>
      <c r="BL63" s="1017"/>
      <c r="BM63" s="1017"/>
      <c r="BN63" s="1083"/>
      <c r="BO63" s="244"/>
      <c r="BP63" s="244"/>
      <c r="BQ63" s="241">
        <v>57</v>
      </c>
      <c r="BR63" s="242"/>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33"/>
    </row>
    <row r="65" spans="1:131" ht="26.25" customHeight="1" thickBot="1" x14ac:dyDescent="0.25">
      <c r="A65" s="235" t="s">
        <v>429</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33"/>
    </row>
    <row r="66" spans="1:131" ht="26.25" customHeight="1" x14ac:dyDescent="0.2">
      <c r="A66" s="1059" t="s">
        <v>430</v>
      </c>
      <c r="B66" s="1060"/>
      <c r="C66" s="1060"/>
      <c r="D66" s="1060"/>
      <c r="E66" s="1060"/>
      <c r="F66" s="1060"/>
      <c r="G66" s="1060"/>
      <c r="H66" s="1060"/>
      <c r="I66" s="1060"/>
      <c r="J66" s="1060"/>
      <c r="K66" s="1060"/>
      <c r="L66" s="1060"/>
      <c r="M66" s="1060"/>
      <c r="N66" s="1060"/>
      <c r="O66" s="1060"/>
      <c r="P66" s="1061"/>
      <c r="Q66" s="1065" t="s">
        <v>431</v>
      </c>
      <c r="R66" s="1066"/>
      <c r="S66" s="1066"/>
      <c r="T66" s="1066"/>
      <c r="U66" s="1067"/>
      <c r="V66" s="1065" t="s">
        <v>404</v>
      </c>
      <c r="W66" s="1066"/>
      <c r="X66" s="1066"/>
      <c r="Y66" s="1066"/>
      <c r="Z66" s="1067"/>
      <c r="AA66" s="1065" t="s">
        <v>432</v>
      </c>
      <c r="AB66" s="1066"/>
      <c r="AC66" s="1066"/>
      <c r="AD66" s="1066"/>
      <c r="AE66" s="1067"/>
      <c r="AF66" s="1071" t="s">
        <v>433</v>
      </c>
      <c r="AG66" s="1072"/>
      <c r="AH66" s="1072"/>
      <c r="AI66" s="1072"/>
      <c r="AJ66" s="1073"/>
      <c r="AK66" s="1065" t="s">
        <v>434</v>
      </c>
      <c r="AL66" s="1060"/>
      <c r="AM66" s="1060"/>
      <c r="AN66" s="1060"/>
      <c r="AO66" s="1061"/>
      <c r="AP66" s="1065" t="s">
        <v>435</v>
      </c>
      <c r="AQ66" s="1066"/>
      <c r="AR66" s="1066"/>
      <c r="AS66" s="1066"/>
      <c r="AT66" s="1067"/>
      <c r="AU66" s="1065" t="s">
        <v>436</v>
      </c>
      <c r="AV66" s="1066"/>
      <c r="AW66" s="1066"/>
      <c r="AX66" s="1066"/>
      <c r="AY66" s="1067"/>
      <c r="AZ66" s="1065" t="s">
        <v>384</v>
      </c>
      <c r="BA66" s="1066"/>
      <c r="BB66" s="1066"/>
      <c r="BC66" s="1066"/>
      <c r="BD66" s="1079"/>
      <c r="BE66" s="244"/>
      <c r="BF66" s="244"/>
      <c r="BG66" s="244"/>
      <c r="BH66" s="244"/>
      <c r="BI66" s="244"/>
      <c r="BJ66" s="244"/>
      <c r="BK66" s="244"/>
      <c r="BL66" s="244"/>
      <c r="BM66" s="244"/>
      <c r="BN66" s="244"/>
      <c r="BO66" s="244"/>
      <c r="BP66" s="244"/>
      <c r="BQ66" s="241">
        <v>60</v>
      </c>
      <c r="BR66" s="246"/>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33"/>
    </row>
    <row r="67" spans="1:131" ht="26.25" customHeight="1" thickBot="1" x14ac:dyDescent="0.25">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44"/>
      <c r="BF67" s="244"/>
      <c r="BG67" s="244"/>
      <c r="BH67" s="244"/>
      <c r="BI67" s="244"/>
      <c r="BJ67" s="244"/>
      <c r="BK67" s="244"/>
      <c r="BL67" s="244"/>
      <c r="BM67" s="244"/>
      <c r="BN67" s="244"/>
      <c r="BO67" s="244"/>
      <c r="BP67" s="244"/>
      <c r="BQ67" s="241">
        <v>61</v>
      </c>
      <c r="BR67" s="246"/>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33"/>
    </row>
    <row r="68" spans="1:131" ht="26.25" customHeight="1" thickTop="1" x14ac:dyDescent="0.2">
      <c r="A68" s="239">
        <v>1</v>
      </c>
      <c r="B68" s="1049" t="s">
        <v>590</v>
      </c>
      <c r="C68" s="1050"/>
      <c r="D68" s="1050"/>
      <c r="E68" s="1050"/>
      <c r="F68" s="1050"/>
      <c r="G68" s="1050"/>
      <c r="H68" s="1050"/>
      <c r="I68" s="1050"/>
      <c r="J68" s="1050"/>
      <c r="K68" s="1050"/>
      <c r="L68" s="1050"/>
      <c r="M68" s="1050"/>
      <c r="N68" s="1050"/>
      <c r="O68" s="1050"/>
      <c r="P68" s="1051"/>
      <c r="Q68" s="1052">
        <v>10769</v>
      </c>
      <c r="R68" s="1046"/>
      <c r="S68" s="1046"/>
      <c r="T68" s="1046"/>
      <c r="U68" s="1046"/>
      <c r="V68" s="1046">
        <v>10021</v>
      </c>
      <c r="W68" s="1046"/>
      <c r="X68" s="1046"/>
      <c r="Y68" s="1046"/>
      <c r="Z68" s="1046"/>
      <c r="AA68" s="1046">
        <v>748</v>
      </c>
      <c r="AB68" s="1046"/>
      <c r="AC68" s="1046"/>
      <c r="AD68" s="1046"/>
      <c r="AE68" s="1046"/>
      <c r="AF68" s="1046">
        <v>1013</v>
      </c>
      <c r="AG68" s="1046"/>
      <c r="AH68" s="1046"/>
      <c r="AI68" s="1046"/>
      <c r="AJ68" s="1046"/>
      <c r="AK68" s="1046">
        <v>1135</v>
      </c>
      <c r="AL68" s="1046"/>
      <c r="AM68" s="1046"/>
      <c r="AN68" s="1046"/>
      <c r="AO68" s="1046"/>
      <c r="AP68" s="1046">
        <v>7964</v>
      </c>
      <c r="AQ68" s="1046"/>
      <c r="AR68" s="1046"/>
      <c r="AS68" s="1046"/>
      <c r="AT68" s="1046"/>
      <c r="AU68" s="1046">
        <v>915</v>
      </c>
      <c r="AV68" s="1046"/>
      <c r="AW68" s="1046"/>
      <c r="AX68" s="1046"/>
      <c r="AY68" s="1046"/>
      <c r="AZ68" s="1047"/>
      <c r="BA68" s="1047"/>
      <c r="BB68" s="1047"/>
      <c r="BC68" s="1047"/>
      <c r="BD68" s="1048"/>
      <c r="BE68" s="244"/>
      <c r="BF68" s="244"/>
      <c r="BG68" s="244"/>
      <c r="BH68" s="244"/>
      <c r="BI68" s="244"/>
      <c r="BJ68" s="244"/>
      <c r="BK68" s="244"/>
      <c r="BL68" s="244"/>
      <c r="BM68" s="244"/>
      <c r="BN68" s="244"/>
      <c r="BO68" s="244"/>
      <c r="BP68" s="244"/>
      <c r="BQ68" s="241">
        <v>62</v>
      </c>
      <c r="BR68" s="246"/>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33"/>
    </row>
    <row r="69" spans="1:131" ht="26.25" customHeight="1" x14ac:dyDescent="0.2">
      <c r="A69" s="241">
        <v>2</v>
      </c>
      <c r="B69" s="1038" t="s">
        <v>591</v>
      </c>
      <c r="C69" s="1039"/>
      <c r="D69" s="1039"/>
      <c r="E69" s="1039"/>
      <c r="F69" s="1039"/>
      <c r="G69" s="1039"/>
      <c r="H69" s="1039"/>
      <c r="I69" s="1039"/>
      <c r="J69" s="1039"/>
      <c r="K69" s="1039"/>
      <c r="L69" s="1039"/>
      <c r="M69" s="1039"/>
      <c r="N69" s="1039"/>
      <c r="O69" s="1039"/>
      <c r="P69" s="1040"/>
      <c r="Q69" s="1041">
        <v>1460</v>
      </c>
      <c r="R69" s="1035"/>
      <c r="S69" s="1035"/>
      <c r="T69" s="1035"/>
      <c r="U69" s="1035"/>
      <c r="V69" s="1035">
        <v>1420</v>
      </c>
      <c r="W69" s="1035"/>
      <c r="X69" s="1035"/>
      <c r="Y69" s="1035"/>
      <c r="Z69" s="1035"/>
      <c r="AA69" s="1035">
        <v>40</v>
      </c>
      <c r="AB69" s="1035"/>
      <c r="AC69" s="1035"/>
      <c r="AD69" s="1035"/>
      <c r="AE69" s="1035"/>
      <c r="AF69" s="1035">
        <v>40</v>
      </c>
      <c r="AG69" s="1035"/>
      <c r="AH69" s="1035"/>
      <c r="AI69" s="1035"/>
      <c r="AJ69" s="1035"/>
      <c r="AK69" s="1035">
        <v>10</v>
      </c>
      <c r="AL69" s="1035"/>
      <c r="AM69" s="1035"/>
      <c r="AN69" s="1035"/>
      <c r="AO69" s="1035"/>
      <c r="AP69" s="1035">
        <v>490</v>
      </c>
      <c r="AQ69" s="1035"/>
      <c r="AR69" s="1035"/>
      <c r="AS69" s="1035"/>
      <c r="AT69" s="1035"/>
      <c r="AU69" s="1035">
        <v>75</v>
      </c>
      <c r="AV69" s="1035"/>
      <c r="AW69" s="1035"/>
      <c r="AX69" s="1035"/>
      <c r="AY69" s="1035"/>
      <c r="AZ69" s="1036"/>
      <c r="BA69" s="1036"/>
      <c r="BB69" s="1036"/>
      <c r="BC69" s="1036"/>
      <c r="BD69" s="1037"/>
      <c r="BE69" s="244"/>
      <c r="BF69" s="244"/>
      <c r="BG69" s="244"/>
      <c r="BH69" s="244"/>
      <c r="BI69" s="244"/>
      <c r="BJ69" s="244"/>
      <c r="BK69" s="244"/>
      <c r="BL69" s="244"/>
      <c r="BM69" s="244"/>
      <c r="BN69" s="244"/>
      <c r="BO69" s="244"/>
      <c r="BP69" s="244"/>
      <c r="BQ69" s="241">
        <v>63</v>
      </c>
      <c r="BR69" s="246"/>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33"/>
    </row>
    <row r="70" spans="1:131" ht="26.25" customHeight="1" x14ac:dyDescent="0.2">
      <c r="A70" s="241">
        <v>3</v>
      </c>
      <c r="B70" s="1038" t="s">
        <v>592</v>
      </c>
      <c r="C70" s="1039"/>
      <c r="D70" s="1039"/>
      <c r="E70" s="1039"/>
      <c r="F70" s="1039"/>
      <c r="G70" s="1039"/>
      <c r="H70" s="1039"/>
      <c r="I70" s="1039"/>
      <c r="J70" s="1039"/>
      <c r="K70" s="1039"/>
      <c r="L70" s="1039"/>
      <c r="M70" s="1039"/>
      <c r="N70" s="1039"/>
      <c r="O70" s="1039"/>
      <c r="P70" s="1040"/>
      <c r="Q70" s="1041">
        <v>2507</v>
      </c>
      <c r="R70" s="1035"/>
      <c r="S70" s="1035"/>
      <c r="T70" s="1035"/>
      <c r="U70" s="1035"/>
      <c r="V70" s="1035">
        <v>2480</v>
      </c>
      <c r="W70" s="1035"/>
      <c r="X70" s="1035"/>
      <c r="Y70" s="1035"/>
      <c r="Z70" s="1035"/>
      <c r="AA70" s="1035">
        <v>27</v>
      </c>
      <c r="AB70" s="1035"/>
      <c r="AC70" s="1035"/>
      <c r="AD70" s="1035"/>
      <c r="AE70" s="1035"/>
      <c r="AF70" s="1035">
        <v>27</v>
      </c>
      <c r="AG70" s="1035"/>
      <c r="AH70" s="1035"/>
      <c r="AI70" s="1035"/>
      <c r="AJ70" s="1035"/>
      <c r="AK70" s="1035" t="s">
        <v>526</v>
      </c>
      <c r="AL70" s="1035"/>
      <c r="AM70" s="1035"/>
      <c r="AN70" s="1035"/>
      <c r="AO70" s="1035"/>
      <c r="AP70" s="1035">
        <v>1660</v>
      </c>
      <c r="AQ70" s="1035"/>
      <c r="AR70" s="1035"/>
      <c r="AS70" s="1035"/>
      <c r="AT70" s="1035"/>
      <c r="AU70" s="1035">
        <v>82</v>
      </c>
      <c r="AV70" s="1035"/>
      <c r="AW70" s="1035"/>
      <c r="AX70" s="1035"/>
      <c r="AY70" s="1035"/>
      <c r="AZ70" s="1036"/>
      <c r="BA70" s="1036"/>
      <c r="BB70" s="1036"/>
      <c r="BC70" s="1036"/>
      <c r="BD70" s="1037"/>
      <c r="BE70" s="244"/>
      <c r="BF70" s="244"/>
      <c r="BG70" s="244"/>
      <c r="BH70" s="244"/>
      <c r="BI70" s="244"/>
      <c r="BJ70" s="244"/>
      <c r="BK70" s="244"/>
      <c r="BL70" s="244"/>
      <c r="BM70" s="244"/>
      <c r="BN70" s="244"/>
      <c r="BO70" s="244"/>
      <c r="BP70" s="244"/>
      <c r="BQ70" s="241">
        <v>64</v>
      </c>
      <c r="BR70" s="246"/>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33"/>
    </row>
    <row r="71" spans="1:131" ht="26.25" customHeight="1" x14ac:dyDescent="0.2">
      <c r="A71" s="241">
        <v>4</v>
      </c>
      <c r="B71" s="1038" t="s">
        <v>593</v>
      </c>
      <c r="C71" s="1039"/>
      <c r="D71" s="1039"/>
      <c r="E71" s="1039"/>
      <c r="F71" s="1039"/>
      <c r="G71" s="1039"/>
      <c r="H71" s="1039"/>
      <c r="I71" s="1039"/>
      <c r="J71" s="1039"/>
      <c r="K71" s="1039"/>
      <c r="L71" s="1039"/>
      <c r="M71" s="1039"/>
      <c r="N71" s="1039"/>
      <c r="O71" s="1039"/>
      <c r="P71" s="1040"/>
      <c r="Q71" s="1041">
        <v>814</v>
      </c>
      <c r="R71" s="1035"/>
      <c r="S71" s="1035"/>
      <c r="T71" s="1035"/>
      <c r="U71" s="1035"/>
      <c r="V71" s="1035">
        <v>678</v>
      </c>
      <c r="W71" s="1035"/>
      <c r="X71" s="1035"/>
      <c r="Y71" s="1035"/>
      <c r="Z71" s="1035"/>
      <c r="AA71" s="1035">
        <v>136</v>
      </c>
      <c r="AB71" s="1035"/>
      <c r="AC71" s="1035"/>
      <c r="AD71" s="1035"/>
      <c r="AE71" s="1035"/>
      <c r="AF71" s="1035">
        <v>136</v>
      </c>
      <c r="AG71" s="1035"/>
      <c r="AH71" s="1035"/>
      <c r="AI71" s="1035"/>
      <c r="AJ71" s="1035"/>
      <c r="AK71" s="1035" t="s">
        <v>526</v>
      </c>
      <c r="AL71" s="1035"/>
      <c r="AM71" s="1035"/>
      <c r="AN71" s="1035"/>
      <c r="AO71" s="1035"/>
      <c r="AP71" s="1035">
        <v>619</v>
      </c>
      <c r="AQ71" s="1035"/>
      <c r="AR71" s="1035"/>
      <c r="AS71" s="1035"/>
      <c r="AT71" s="1035"/>
      <c r="AU71" s="1035">
        <v>278</v>
      </c>
      <c r="AV71" s="1035"/>
      <c r="AW71" s="1035"/>
      <c r="AX71" s="1035"/>
      <c r="AY71" s="1035"/>
      <c r="AZ71" s="1036"/>
      <c r="BA71" s="1036"/>
      <c r="BB71" s="1036"/>
      <c r="BC71" s="1036"/>
      <c r="BD71" s="1037"/>
      <c r="BE71" s="244"/>
      <c r="BF71" s="244"/>
      <c r="BG71" s="244"/>
      <c r="BH71" s="244"/>
      <c r="BI71" s="244"/>
      <c r="BJ71" s="244"/>
      <c r="BK71" s="244"/>
      <c r="BL71" s="244"/>
      <c r="BM71" s="244"/>
      <c r="BN71" s="244"/>
      <c r="BO71" s="244"/>
      <c r="BP71" s="244"/>
      <c r="BQ71" s="241">
        <v>65</v>
      </c>
      <c r="BR71" s="246"/>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33"/>
    </row>
    <row r="72" spans="1:131" ht="26.25" customHeight="1" x14ac:dyDescent="0.2">
      <c r="A72" s="241">
        <v>5</v>
      </c>
      <c r="B72" s="1038" t="s">
        <v>594</v>
      </c>
      <c r="C72" s="1039"/>
      <c r="D72" s="1039"/>
      <c r="E72" s="1039"/>
      <c r="F72" s="1039"/>
      <c r="G72" s="1039"/>
      <c r="H72" s="1039"/>
      <c r="I72" s="1039"/>
      <c r="J72" s="1039"/>
      <c r="K72" s="1039"/>
      <c r="L72" s="1039"/>
      <c r="M72" s="1039"/>
      <c r="N72" s="1039"/>
      <c r="O72" s="1039"/>
      <c r="P72" s="1040"/>
      <c r="Q72" s="1041">
        <v>504</v>
      </c>
      <c r="R72" s="1035"/>
      <c r="S72" s="1035"/>
      <c r="T72" s="1035"/>
      <c r="U72" s="1035"/>
      <c r="V72" s="1035">
        <v>471</v>
      </c>
      <c r="W72" s="1035"/>
      <c r="X72" s="1035"/>
      <c r="Y72" s="1035"/>
      <c r="Z72" s="1035"/>
      <c r="AA72" s="1035">
        <v>33</v>
      </c>
      <c r="AB72" s="1035"/>
      <c r="AC72" s="1035"/>
      <c r="AD72" s="1035"/>
      <c r="AE72" s="1035"/>
      <c r="AF72" s="1035">
        <v>33</v>
      </c>
      <c r="AG72" s="1035"/>
      <c r="AH72" s="1035"/>
      <c r="AI72" s="1035"/>
      <c r="AJ72" s="1035"/>
      <c r="AK72" s="1035" t="s">
        <v>526</v>
      </c>
      <c r="AL72" s="1035"/>
      <c r="AM72" s="1035"/>
      <c r="AN72" s="1035"/>
      <c r="AO72" s="1035"/>
      <c r="AP72" s="1035" t="s">
        <v>526</v>
      </c>
      <c r="AQ72" s="1035"/>
      <c r="AR72" s="1035"/>
      <c r="AS72" s="1035"/>
      <c r="AT72" s="1035"/>
      <c r="AU72" s="1035" t="s">
        <v>526</v>
      </c>
      <c r="AV72" s="1035"/>
      <c r="AW72" s="1035"/>
      <c r="AX72" s="1035"/>
      <c r="AY72" s="1035"/>
      <c r="AZ72" s="1036"/>
      <c r="BA72" s="1036"/>
      <c r="BB72" s="1036"/>
      <c r="BC72" s="1036"/>
      <c r="BD72" s="1037"/>
      <c r="BE72" s="244"/>
      <c r="BF72" s="244"/>
      <c r="BG72" s="244"/>
      <c r="BH72" s="244"/>
      <c r="BI72" s="244"/>
      <c r="BJ72" s="244"/>
      <c r="BK72" s="244"/>
      <c r="BL72" s="244"/>
      <c r="BM72" s="244"/>
      <c r="BN72" s="244"/>
      <c r="BO72" s="244"/>
      <c r="BP72" s="244"/>
      <c r="BQ72" s="241">
        <v>66</v>
      </c>
      <c r="BR72" s="246"/>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33"/>
    </row>
    <row r="73" spans="1:131" ht="26.25" customHeight="1" x14ac:dyDescent="0.2">
      <c r="A73" s="241">
        <v>6</v>
      </c>
      <c r="B73" s="1038" t="s">
        <v>595</v>
      </c>
      <c r="C73" s="1039"/>
      <c r="D73" s="1039"/>
      <c r="E73" s="1039"/>
      <c r="F73" s="1039"/>
      <c r="G73" s="1039"/>
      <c r="H73" s="1039"/>
      <c r="I73" s="1039"/>
      <c r="J73" s="1039"/>
      <c r="K73" s="1039"/>
      <c r="L73" s="1039"/>
      <c r="M73" s="1039"/>
      <c r="N73" s="1039"/>
      <c r="O73" s="1039"/>
      <c r="P73" s="1040"/>
      <c r="Q73" s="1041">
        <v>110356</v>
      </c>
      <c r="R73" s="1035"/>
      <c r="S73" s="1035"/>
      <c r="T73" s="1035"/>
      <c r="U73" s="1035"/>
      <c r="V73" s="1035">
        <v>107576</v>
      </c>
      <c r="W73" s="1035"/>
      <c r="X73" s="1035"/>
      <c r="Y73" s="1035"/>
      <c r="Z73" s="1035"/>
      <c r="AA73" s="1035">
        <v>2780</v>
      </c>
      <c r="AB73" s="1035"/>
      <c r="AC73" s="1035"/>
      <c r="AD73" s="1035"/>
      <c r="AE73" s="1035"/>
      <c r="AF73" s="1035">
        <v>2780</v>
      </c>
      <c r="AG73" s="1035"/>
      <c r="AH73" s="1035"/>
      <c r="AI73" s="1035"/>
      <c r="AJ73" s="1035"/>
      <c r="AK73" s="1035">
        <v>90</v>
      </c>
      <c r="AL73" s="1035"/>
      <c r="AM73" s="1035"/>
      <c r="AN73" s="1035"/>
      <c r="AO73" s="1035"/>
      <c r="AP73" s="1035" t="s">
        <v>526</v>
      </c>
      <c r="AQ73" s="1035"/>
      <c r="AR73" s="1035"/>
      <c r="AS73" s="1035"/>
      <c r="AT73" s="1035"/>
      <c r="AU73" s="1035" t="s">
        <v>526</v>
      </c>
      <c r="AV73" s="1035"/>
      <c r="AW73" s="1035"/>
      <c r="AX73" s="1035"/>
      <c r="AY73" s="1035"/>
      <c r="AZ73" s="1036"/>
      <c r="BA73" s="1036"/>
      <c r="BB73" s="1036"/>
      <c r="BC73" s="1036"/>
      <c r="BD73" s="1037"/>
      <c r="BE73" s="244"/>
      <c r="BF73" s="244"/>
      <c r="BG73" s="244"/>
      <c r="BH73" s="244"/>
      <c r="BI73" s="244"/>
      <c r="BJ73" s="244"/>
      <c r="BK73" s="244"/>
      <c r="BL73" s="244"/>
      <c r="BM73" s="244"/>
      <c r="BN73" s="244"/>
      <c r="BO73" s="244"/>
      <c r="BP73" s="244"/>
      <c r="BQ73" s="241">
        <v>67</v>
      </c>
      <c r="BR73" s="246"/>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33"/>
    </row>
    <row r="74" spans="1:131" ht="26.25" customHeight="1" x14ac:dyDescent="0.2">
      <c r="A74" s="241">
        <v>7</v>
      </c>
      <c r="B74" s="1038" t="s">
        <v>596</v>
      </c>
      <c r="C74" s="1039"/>
      <c r="D74" s="1039"/>
      <c r="E74" s="1039"/>
      <c r="F74" s="1039"/>
      <c r="G74" s="1039"/>
      <c r="H74" s="1039"/>
      <c r="I74" s="1039"/>
      <c r="J74" s="1039"/>
      <c r="K74" s="1039"/>
      <c r="L74" s="1039"/>
      <c r="M74" s="1039"/>
      <c r="N74" s="1039"/>
      <c r="O74" s="1039"/>
      <c r="P74" s="1040"/>
      <c r="Q74" s="1041">
        <v>84</v>
      </c>
      <c r="R74" s="1035"/>
      <c r="S74" s="1035"/>
      <c r="T74" s="1035"/>
      <c r="U74" s="1035"/>
      <c r="V74" s="1035">
        <v>81</v>
      </c>
      <c r="W74" s="1035"/>
      <c r="X74" s="1035"/>
      <c r="Y74" s="1035"/>
      <c r="Z74" s="1035"/>
      <c r="AA74" s="1035">
        <v>3</v>
      </c>
      <c r="AB74" s="1035"/>
      <c r="AC74" s="1035"/>
      <c r="AD74" s="1035"/>
      <c r="AE74" s="1035"/>
      <c r="AF74" s="1035">
        <v>3</v>
      </c>
      <c r="AG74" s="1035"/>
      <c r="AH74" s="1035"/>
      <c r="AI74" s="1035"/>
      <c r="AJ74" s="1035"/>
      <c r="AK74" s="1035" t="s">
        <v>526</v>
      </c>
      <c r="AL74" s="1035"/>
      <c r="AM74" s="1035"/>
      <c r="AN74" s="1035"/>
      <c r="AO74" s="1035"/>
      <c r="AP74" s="1035" t="s">
        <v>526</v>
      </c>
      <c r="AQ74" s="1035"/>
      <c r="AR74" s="1035"/>
      <c r="AS74" s="1035"/>
      <c r="AT74" s="1035"/>
      <c r="AU74" s="1035" t="s">
        <v>526</v>
      </c>
      <c r="AV74" s="1035"/>
      <c r="AW74" s="1035"/>
      <c r="AX74" s="1035"/>
      <c r="AY74" s="1035"/>
      <c r="AZ74" s="1036"/>
      <c r="BA74" s="1036"/>
      <c r="BB74" s="1036"/>
      <c r="BC74" s="1036"/>
      <c r="BD74" s="1037"/>
      <c r="BE74" s="244"/>
      <c r="BF74" s="244"/>
      <c r="BG74" s="244"/>
      <c r="BH74" s="244"/>
      <c r="BI74" s="244"/>
      <c r="BJ74" s="244"/>
      <c r="BK74" s="244"/>
      <c r="BL74" s="244"/>
      <c r="BM74" s="244"/>
      <c r="BN74" s="244"/>
      <c r="BO74" s="244"/>
      <c r="BP74" s="244"/>
      <c r="BQ74" s="241">
        <v>68</v>
      </c>
      <c r="BR74" s="246"/>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33"/>
    </row>
    <row r="75" spans="1:131" ht="26.25" customHeight="1" x14ac:dyDescent="0.2">
      <c r="A75" s="241">
        <v>8</v>
      </c>
      <c r="B75" s="1038" t="s">
        <v>597</v>
      </c>
      <c r="C75" s="1039"/>
      <c r="D75" s="1039"/>
      <c r="E75" s="1039"/>
      <c r="F75" s="1039"/>
      <c r="G75" s="1039"/>
      <c r="H75" s="1039"/>
      <c r="I75" s="1039"/>
      <c r="J75" s="1039"/>
      <c r="K75" s="1039"/>
      <c r="L75" s="1039"/>
      <c r="M75" s="1039"/>
      <c r="N75" s="1039"/>
      <c r="O75" s="1039"/>
      <c r="P75" s="1040"/>
      <c r="Q75" s="1042">
        <v>4581</v>
      </c>
      <c r="R75" s="1043"/>
      <c r="S75" s="1043"/>
      <c r="T75" s="1043"/>
      <c r="U75" s="1044"/>
      <c r="V75" s="1045">
        <v>3606</v>
      </c>
      <c r="W75" s="1043"/>
      <c r="X75" s="1043"/>
      <c r="Y75" s="1043"/>
      <c r="Z75" s="1044"/>
      <c r="AA75" s="1045">
        <v>975</v>
      </c>
      <c r="AB75" s="1043"/>
      <c r="AC75" s="1043"/>
      <c r="AD75" s="1043"/>
      <c r="AE75" s="1044"/>
      <c r="AF75" s="1045">
        <v>975</v>
      </c>
      <c r="AG75" s="1043"/>
      <c r="AH75" s="1043"/>
      <c r="AI75" s="1043"/>
      <c r="AJ75" s="1044"/>
      <c r="AK75" s="1045" t="s">
        <v>526</v>
      </c>
      <c r="AL75" s="1043"/>
      <c r="AM75" s="1043"/>
      <c r="AN75" s="1043"/>
      <c r="AO75" s="1044"/>
      <c r="AP75" s="1045" t="s">
        <v>526</v>
      </c>
      <c r="AQ75" s="1043"/>
      <c r="AR75" s="1043"/>
      <c r="AS75" s="1043"/>
      <c r="AT75" s="1044"/>
      <c r="AU75" s="1045" t="s">
        <v>526</v>
      </c>
      <c r="AV75" s="1043"/>
      <c r="AW75" s="1043"/>
      <c r="AX75" s="1043"/>
      <c r="AY75" s="1044"/>
      <c r="AZ75" s="1036"/>
      <c r="BA75" s="1036"/>
      <c r="BB75" s="1036"/>
      <c r="BC75" s="1036"/>
      <c r="BD75" s="1037"/>
      <c r="BE75" s="244"/>
      <c r="BF75" s="244"/>
      <c r="BG75" s="244"/>
      <c r="BH75" s="244"/>
      <c r="BI75" s="244"/>
      <c r="BJ75" s="244"/>
      <c r="BK75" s="244"/>
      <c r="BL75" s="244"/>
      <c r="BM75" s="244"/>
      <c r="BN75" s="244"/>
      <c r="BO75" s="244"/>
      <c r="BP75" s="244"/>
      <c r="BQ75" s="241">
        <v>69</v>
      </c>
      <c r="BR75" s="246"/>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33"/>
    </row>
    <row r="76" spans="1:131" ht="26.25" customHeight="1" x14ac:dyDescent="0.2">
      <c r="A76" s="241">
        <v>9</v>
      </c>
      <c r="B76" s="1038" t="s">
        <v>598</v>
      </c>
      <c r="C76" s="1039"/>
      <c r="D76" s="1039"/>
      <c r="E76" s="1039"/>
      <c r="F76" s="1039"/>
      <c r="G76" s="1039"/>
      <c r="H76" s="1039"/>
      <c r="I76" s="1039"/>
      <c r="J76" s="1039"/>
      <c r="K76" s="1039"/>
      <c r="L76" s="1039"/>
      <c r="M76" s="1039"/>
      <c r="N76" s="1039"/>
      <c r="O76" s="1039"/>
      <c r="P76" s="1040"/>
      <c r="Q76" s="1042">
        <v>114</v>
      </c>
      <c r="R76" s="1043"/>
      <c r="S76" s="1043"/>
      <c r="T76" s="1043"/>
      <c r="U76" s="1044"/>
      <c r="V76" s="1045">
        <v>109</v>
      </c>
      <c r="W76" s="1043"/>
      <c r="X76" s="1043"/>
      <c r="Y76" s="1043"/>
      <c r="Z76" s="1044"/>
      <c r="AA76" s="1045">
        <v>5</v>
      </c>
      <c r="AB76" s="1043"/>
      <c r="AC76" s="1043"/>
      <c r="AD76" s="1043"/>
      <c r="AE76" s="1044"/>
      <c r="AF76" s="1045">
        <v>5</v>
      </c>
      <c r="AG76" s="1043"/>
      <c r="AH76" s="1043"/>
      <c r="AI76" s="1043"/>
      <c r="AJ76" s="1044"/>
      <c r="AK76" s="1045" t="s">
        <v>526</v>
      </c>
      <c r="AL76" s="1043"/>
      <c r="AM76" s="1043"/>
      <c r="AN76" s="1043"/>
      <c r="AO76" s="1044"/>
      <c r="AP76" s="1045" t="s">
        <v>526</v>
      </c>
      <c r="AQ76" s="1043"/>
      <c r="AR76" s="1043"/>
      <c r="AS76" s="1043"/>
      <c r="AT76" s="1044"/>
      <c r="AU76" s="1045" t="s">
        <v>526</v>
      </c>
      <c r="AV76" s="1043"/>
      <c r="AW76" s="1043"/>
      <c r="AX76" s="1043"/>
      <c r="AY76" s="1044"/>
      <c r="AZ76" s="1036"/>
      <c r="BA76" s="1036"/>
      <c r="BB76" s="1036"/>
      <c r="BC76" s="1036"/>
      <c r="BD76" s="1037"/>
      <c r="BE76" s="244"/>
      <c r="BF76" s="244"/>
      <c r="BG76" s="244"/>
      <c r="BH76" s="244"/>
      <c r="BI76" s="244"/>
      <c r="BJ76" s="244"/>
      <c r="BK76" s="244"/>
      <c r="BL76" s="244"/>
      <c r="BM76" s="244"/>
      <c r="BN76" s="244"/>
      <c r="BO76" s="244"/>
      <c r="BP76" s="244"/>
      <c r="BQ76" s="241">
        <v>70</v>
      </c>
      <c r="BR76" s="246"/>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33"/>
    </row>
    <row r="77" spans="1:131" ht="26.25" customHeight="1" x14ac:dyDescent="0.2">
      <c r="A77" s="241">
        <v>10</v>
      </c>
      <c r="B77" s="1038" t="s">
        <v>599</v>
      </c>
      <c r="C77" s="1039"/>
      <c r="D77" s="1039"/>
      <c r="E77" s="1039"/>
      <c r="F77" s="1039"/>
      <c r="G77" s="1039"/>
      <c r="H77" s="1039"/>
      <c r="I77" s="1039"/>
      <c r="J77" s="1039"/>
      <c r="K77" s="1039"/>
      <c r="L77" s="1039"/>
      <c r="M77" s="1039"/>
      <c r="N77" s="1039"/>
      <c r="O77" s="1039"/>
      <c r="P77" s="1040"/>
      <c r="Q77" s="1042">
        <v>1928</v>
      </c>
      <c r="R77" s="1043"/>
      <c r="S77" s="1043"/>
      <c r="T77" s="1043"/>
      <c r="U77" s="1044"/>
      <c r="V77" s="1045">
        <v>1926</v>
      </c>
      <c r="W77" s="1043"/>
      <c r="X77" s="1043"/>
      <c r="Y77" s="1043"/>
      <c r="Z77" s="1044"/>
      <c r="AA77" s="1045">
        <v>2</v>
      </c>
      <c r="AB77" s="1043"/>
      <c r="AC77" s="1043"/>
      <c r="AD77" s="1043"/>
      <c r="AE77" s="1044"/>
      <c r="AF77" s="1045">
        <v>2</v>
      </c>
      <c r="AG77" s="1043"/>
      <c r="AH77" s="1043"/>
      <c r="AI77" s="1043"/>
      <c r="AJ77" s="1044"/>
      <c r="AK77" s="1045">
        <v>948</v>
      </c>
      <c r="AL77" s="1043"/>
      <c r="AM77" s="1043"/>
      <c r="AN77" s="1043"/>
      <c r="AO77" s="1044"/>
      <c r="AP77" s="1045" t="s">
        <v>526</v>
      </c>
      <c r="AQ77" s="1043"/>
      <c r="AR77" s="1043"/>
      <c r="AS77" s="1043"/>
      <c r="AT77" s="1044"/>
      <c r="AU77" s="1045" t="s">
        <v>526</v>
      </c>
      <c r="AV77" s="1043"/>
      <c r="AW77" s="1043"/>
      <c r="AX77" s="1043"/>
      <c r="AY77" s="1044"/>
      <c r="AZ77" s="1036"/>
      <c r="BA77" s="1036"/>
      <c r="BB77" s="1036"/>
      <c r="BC77" s="1036"/>
      <c r="BD77" s="1037"/>
      <c r="BE77" s="244"/>
      <c r="BF77" s="244"/>
      <c r="BG77" s="244"/>
      <c r="BH77" s="244"/>
      <c r="BI77" s="244"/>
      <c r="BJ77" s="244"/>
      <c r="BK77" s="244"/>
      <c r="BL77" s="244"/>
      <c r="BM77" s="244"/>
      <c r="BN77" s="244"/>
      <c r="BO77" s="244"/>
      <c r="BP77" s="244"/>
      <c r="BQ77" s="241">
        <v>71</v>
      </c>
      <c r="BR77" s="246"/>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33"/>
    </row>
    <row r="78" spans="1:131" ht="26.25" customHeight="1" x14ac:dyDescent="0.2">
      <c r="A78" s="241">
        <v>11</v>
      </c>
      <c r="B78" s="1038" t="s">
        <v>600</v>
      </c>
      <c r="C78" s="1039"/>
      <c r="D78" s="1039"/>
      <c r="E78" s="1039"/>
      <c r="F78" s="1039"/>
      <c r="G78" s="1039"/>
      <c r="H78" s="1039"/>
      <c r="I78" s="1039"/>
      <c r="J78" s="1039"/>
      <c r="K78" s="1039"/>
      <c r="L78" s="1039"/>
      <c r="M78" s="1039"/>
      <c r="N78" s="1039"/>
      <c r="O78" s="1039"/>
      <c r="P78" s="1040"/>
      <c r="Q78" s="1041">
        <v>2681</v>
      </c>
      <c r="R78" s="1035"/>
      <c r="S78" s="1035"/>
      <c r="T78" s="1035"/>
      <c r="U78" s="1035"/>
      <c r="V78" s="1035">
        <v>2440</v>
      </c>
      <c r="W78" s="1035"/>
      <c r="X78" s="1035"/>
      <c r="Y78" s="1035"/>
      <c r="Z78" s="1035"/>
      <c r="AA78" s="1035">
        <v>241</v>
      </c>
      <c r="AB78" s="1035"/>
      <c r="AC78" s="1035"/>
      <c r="AD78" s="1035"/>
      <c r="AE78" s="1035"/>
      <c r="AF78" s="1035">
        <v>106</v>
      </c>
      <c r="AG78" s="1035"/>
      <c r="AH78" s="1035"/>
      <c r="AI78" s="1035"/>
      <c r="AJ78" s="1035"/>
      <c r="AK78" s="1035" t="s">
        <v>526</v>
      </c>
      <c r="AL78" s="1035"/>
      <c r="AM78" s="1035"/>
      <c r="AN78" s="1035"/>
      <c r="AO78" s="1035"/>
      <c r="AP78" s="1035">
        <v>1749</v>
      </c>
      <c r="AQ78" s="1035"/>
      <c r="AR78" s="1035"/>
      <c r="AS78" s="1035"/>
      <c r="AT78" s="1035"/>
      <c r="AU78" s="1035">
        <v>276</v>
      </c>
      <c r="AV78" s="1035"/>
      <c r="AW78" s="1035"/>
      <c r="AX78" s="1035"/>
      <c r="AY78" s="1035"/>
      <c r="AZ78" s="1036"/>
      <c r="BA78" s="1036"/>
      <c r="BB78" s="1036"/>
      <c r="BC78" s="1036"/>
      <c r="BD78" s="1037"/>
      <c r="BE78" s="244"/>
      <c r="BF78" s="244"/>
      <c r="BG78" s="244"/>
      <c r="BH78" s="244"/>
      <c r="BI78" s="244"/>
      <c r="BJ78" s="233"/>
      <c r="BK78" s="233"/>
      <c r="BL78" s="233"/>
      <c r="BM78" s="233"/>
      <c r="BN78" s="233"/>
      <c r="BO78" s="244"/>
      <c r="BP78" s="244"/>
      <c r="BQ78" s="241">
        <v>72</v>
      </c>
      <c r="BR78" s="246"/>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33"/>
    </row>
    <row r="79" spans="1:131" ht="26.25" customHeight="1" x14ac:dyDescent="0.2">
      <c r="A79" s="241">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44"/>
      <c r="BF79" s="244"/>
      <c r="BG79" s="244"/>
      <c r="BH79" s="244"/>
      <c r="BI79" s="244"/>
      <c r="BJ79" s="233"/>
      <c r="BK79" s="233"/>
      <c r="BL79" s="233"/>
      <c r="BM79" s="233"/>
      <c r="BN79" s="233"/>
      <c r="BO79" s="244"/>
      <c r="BP79" s="244"/>
      <c r="BQ79" s="241">
        <v>73</v>
      </c>
      <c r="BR79" s="246"/>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33"/>
    </row>
    <row r="80" spans="1:131" ht="26.25" customHeight="1" x14ac:dyDescent="0.2">
      <c r="A80" s="241">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44"/>
      <c r="BF80" s="244"/>
      <c r="BG80" s="244"/>
      <c r="BH80" s="244"/>
      <c r="BI80" s="244"/>
      <c r="BJ80" s="244"/>
      <c r="BK80" s="244"/>
      <c r="BL80" s="244"/>
      <c r="BM80" s="244"/>
      <c r="BN80" s="244"/>
      <c r="BO80" s="244"/>
      <c r="BP80" s="244"/>
      <c r="BQ80" s="241">
        <v>74</v>
      </c>
      <c r="BR80" s="246"/>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33"/>
    </row>
    <row r="81" spans="1:131" ht="26.25" customHeight="1" x14ac:dyDescent="0.2">
      <c r="A81" s="241">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44"/>
      <c r="BF81" s="244"/>
      <c r="BG81" s="244"/>
      <c r="BH81" s="244"/>
      <c r="BI81" s="244"/>
      <c r="BJ81" s="244"/>
      <c r="BK81" s="244"/>
      <c r="BL81" s="244"/>
      <c r="BM81" s="244"/>
      <c r="BN81" s="244"/>
      <c r="BO81" s="244"/>
      <c r="BP81" s="244"/>
      <c r="BQ81" s="241">
        <v>75</v>
      </c>
      <c r="BR81" s="246"/>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33"/>
    </row>
    <row r="82" spans="1:131" ht="26.25" customHeight="1" x14ac:dyDescent="0.2">
      <c r="A82" s="241">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44"/>
      <c r="BF82" s="244"/>
      <c r="BG82" s="244"/>
      <c r="BH82" s="244"/>
      <c r="BI82" s="244"/>
      <c r="BJ82" s="244"/>
      <c r="BK82" s="244"/>
      <c r="BL82" s="244"/>
      <c r="BM82" s="244"/>
      <c r="BN82" s="244"/>
      <c r="BO82" s="244"/>
      <c r="BP82" s="244"/>
      <c r="BQ82" s="241">
        <v>76</v>
      </c>
      <c r="BR82" s="246"/>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33"/>
    </row>
    <row r="83" spans="1:131" ht="26.25" customHeight="1" x14ac:dyDescent="0.2">
      <c r="A83" s="241">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44"/>
      <c r="BF83" s="244"/>
      <c r="BG83" s="244"/>
      <c r="BH83" s="244"/>
      <c r="BI83" s="244"/>
      <c r="BJ83" s="244"/>
      <c r="BK83" s="244"/>
      <c r="BL83" s="244"/>
      <c r="BM83" s="244"/>
      <c r="BN83" s="244"/>
      <c r="BO83" s="244"/>
      <c r="BP83" s="244"/>
      <c r="BQ83" s="241">
        <v>77</v>
      </c>
      <c r="BR83" s="246"/>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33"/>
    </row>
    <row r="84" spans="1:131" ht="26.25" customHeight="1" x14ac:dyDescent="0.2">
      <c r="A84" s="241">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44"/>
      <c r="BF84" s="244"/>
      <c r="BG84" s="244"/>
      <c r="BH84" s="244"/>
      <c r="BI84" s="244"/>
      <c r="BJ84" s="244"/>
      <c r="BK84" s="244"/>
      <c r="BL84" s="244"/>
      <c r="BM84" s="244"/>
      <c r="BN84" s="244"/>
      <c r="BO84" s="244"/>
      <c r="BP84" s="244"/>
      <c r="BQ84" s="241">
        <v>78</v>
      </c>
      <c r="BR84" s="246"/>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33"/>
    </row>
    <row r="85" spans="1:131" ht="26.25" customHeight="1" x14ac:dyDescent="0.2">
      <c r="A85" s="241">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44"/>
      <c r="BF85" s="244"/>
      <c r="BG85" s="244"/>
      <c r="BH85" s="244"/>
      <c r="BI85" s="244"/>
      <c r="BJ85" s="244"/>
      <c r="BK85" s="244"/>
      <c r="BL85" s="244"/>
      <c r="BM85" s="244"/>
      <c r="BN85" s="244"/>
      <c r="BO85" s="244"/>
      <c r="BP85" s="244"/>
      <c r="BQ85" s="241">
        <v>79</v>
      </c>
      <c r="BR85" s="246"/>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33"/>
    </row>
    <row r="86" spans="1:131" ht="26.25" customHeight="1" x14ac:dyDescent="0.2">
      <c r="A86" s="241">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44"/>
      <c r="BF86" s="244"/>
      <c r="BG86" s="244"/>
      <c r="BH86" s="244"/>
      <c r="BI86" s="244"/>
      <c r="BJ86" s="244"/>
      <c r="BK86" s="244"/>
      <c r="BL86" s="244"/>
      <c r="BM86" s="244"/>
      <c r="BN86" s="244"/>
      <c r="BO86" s="244"/>
      <c r="BP86" s="244"/>
      <c r="BQ86" s="241">
        <v>80</v>
      </c>
      <c r="BR86" s="246"/>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33"/>
    </row>
    <row r="87" spans="1:131" ht="26.25" customHeight="1" x14ac:dyDescent="0.2">
      <c r="A87" s="247">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44"/>
      <c r="BF87" s="244"/>
      <c r="BG87" s="244"/>
      <c r="BH87" s="244"/>
      <c r="BI87" s="244"/>
      <c r="BJ87" s="244"/>
      <c r="BK87" s="244"/>
      <c r="BL87" s="244"/>
      <c r="BM87" s="244"/>
      <c r="BN87" s="244"/>
      <c r="BO87" s="244"/>
      <c r="BP87" s="244"/>
      <c r="BQ87" s="241">
        <v>81</v>
      </c>
      <c r="BR87" s="246"/>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33"/>
    </row>
    <row r="88" spans="1:131" ht="26.25" customHeight="1" thickBot="1" x14ac:dyDescent="0.25">
      <c r="A88" s="243" t="s">
        <v>398</v>
      </c>
      <c r="B88" s="1001" t="s">
        <v>437</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f>AF68+AF69+AF70+AF71+AF72+AF73+AF74+AF75+AF76+AF77+AF78</f>
        <v>5120</v>
      </c>
      <c r="AG88" s="1023"/>
      <c r="AH88" s="1023"/>
      <c r="AI88" s="1023"/>
      <c r="AJ88" s="1023"/>
      <c r="AK88" s="1027"/>
      <c r="AL88" s="1027"/>
      <c r="AM88" s="1027"/>
      <c r="AN88" s="1027"/>
      <c r="AO88" s="1027"/>
      <c r="AP88" s="1023">
        <f>AP68+AP69+AP70+AP71+AP78</f>
        <v>12482</v>
      </c>
      <c r="AQ88" s="1023"/>
      <c r="AR88" s="1023"/>
      <c r="AS88" s="1023"/>
      <c r="AT88" s="1023"/>
      <c r="AU88" s="1023">
        <f>AU68+AU69+AU70+AU71+AU78</f>
        <v>1626</v>
      </c>
      <c r="AV88" s="1023"/>
      <c r="AW88" s="1023"/>
      <c r="AX88" s="1023"/>
      <c r="AY88" s="1023"/>
      <c r="AZ88" s="1024"/>
      <c r="BA88" s="1024"/>
      <c r="BB88" s="1024"/>
      <c r="BC88" s="1024"/>
      <c r="BD88" s="1025"/>
      <c r="BE88" s="244"/>
      <c r="BF88" s="244"/>
      <c r="BG88" s="244"/>
      <c r="BH88" s="244"/>
      <c r="BI88" s="244"/>
      <c r="BJ88" s="244"/>
      <c r="BK88" s="244"/>
      <c r="BL88" s="244"/>
      <c r="BM88" s="244"/>
      <c r="BN88" s="244"/>
      <c r="BO88" s="244"/>
      <c r="BP88" s="244"/>
      <c r="BQ88" s="241">
        <v>82</v>
      </c>
      <c r="BR88" s="246"/>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398</v>
      </c>
      <c r="BR102" s="1001" t="s">
        <v>438</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f>CR7+CR8+CR9+CR10+CR11</f>
        <v>97</v>
      </c>
      <c r="CS102" s="1017"/>
      <c r="CT102" s="1017"/>
      <c r="CU102" s="1017"/>
      <c r="CV102" s="1018"/>
      <c r="CW102" s="1016">
        <f>CW7+CW9+CW11</f>
        <v>255</v>
      </c>
      <c r="CX102" s="1017"/>
      <c r="CY102" s="1017"/>
      <c r="CZ102" s="1017"/>
      <c r="DA102" s="1018"/>
      <c r="DB102" s="1016"/>
      <c r="DC102" s="1017"/>
      <c r="DD102" s="1017"/>
      <c r="DE102" s="1017"/>
      <c r="DF102" s="1018"/>
      <c r="DG102" s="1016"/>
      <c r="DH102" s="1017"/>
      <c r="DI102" s="1017"/>
      <c r="DJ102" s="1017"/>
      <c r="DK102" s="1018"/>
      <c r="DL102" s="1016">
        <f>DL7</f>
        <v>35</v>
      </c>
      <c r="DM102" s="1017"/>
      <c r="DN102" s="1017"/>
      <c r="DO102" s="1017"/>
      <c r="DP102" s="1018"/>
      <c r="DQ102" s="1016"/>
      <c r="DR102" s="1017"/>
      <c r="DS102" s="1017"/>
      <c r="DT102" s="1017"/>
      <c r="DU102" s="1018"/>
      <c r="DV102" s="1001"/>
      <c r="DW102" s="1002"/>
      <c r="DX102" s="1002"/>
      <c r="DY102" s="1002"/>
      <c r="DZ102" s="1003"/>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1004" t="s">
        <v>439</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1005" t="s">
        <v>440</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441</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442</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1006" t="s">
        <v>443</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444</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33" customFormat="1" ht="26.25" customHeight="1" x14ac:dyDescent="0.2">
      <c r="A109" s="959" t="s">
        <v>445</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446</v>
      </c>
      <c r="AB109" s="960"/>
      <c r="AC109" s="960"/>
      <c r="AD109" s="960"/>
      <c r="AE109" s="961"/>
      <c r="AF109" s="962" t="s">
        <v>447</v>
      </c>
      <c r="AG109" s="960"/>
      <c r="AH109" s="960"/>
      <c r="AI109" s="960"/>
      <c r="AJ109" s="961"/>
      <c r="AK109" s="962" t="s">
        <v>311</v>
      </c>
      <c r="AL109" s="960"/>
      <c r="AM109" s="960"/>
      <c r="AN109" s="960"/>
      <c r="AO109" s="961"/>
      <c r="AP109" s="962" t="s">
        <v>448</v>
      </c>
      <c r="AQ109" s="960"/>
      <c r="AR109" s="960"/>
      <c r="AS109" s="960"/>
      <c r="AT109" s="993"/>
      <c r="AU109" s="959" t="s">
        <v>445</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446</v>
      </c>
      <c r="BR109" s="960"/>
      <c r="BS109" s="960"/>
      <c r="BT109" s="960"/>
      <c r="BU109" s="961"/>
      <c r="BV109" s="962" t="s">
        <v>447</v>
      </c>
      <c r="BW109" s="960"/>
      <c r="BX109" s="960"/>
      <c r="BY109" s="960"/>
      <c r="BZ109" s="961"/>
      <c r="CA109" s="962" t="s">
        <v>311</v>
      </c>
      <c r="CB109" s="960"/>
      <c r="CC109" s="960"/>
      <c r="CD109" s="960"/>
      <c r="CE109" s="961"/>
      <c r="CF109" s="1000" t="s">
        <v>448</v>
      </c>
      <c r="CG109" s="1000"/>
      <c r="CH109" s="1000"/>
      <c r="CI109" s="1000"/>
      <c r="CJ109" s="1000"/>
      <c r="CK109" s="962" t="s">
        <v>449</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446</v>
      </c>
      <c r="DH109" s="960"/>
      <c r="DI109" s="960"/>
      <c r="DJ109" s="960"/>
      <c r="DK109" s="961"/>
      <c r="DL109" s="962" t="s">
        <v>447</v>
      </c>
      <c r="DM109" s="960"/>
      <c r="DN109" s="960"/>
      <c r="DO109" s="960"/>
      <c r="DP109" s="961"/>
      <c r="DQ109" s="962" t="s">
        <v>311</v>
      </c>
      <c r="DR109" s="960"/>
      <c r="DS109" s="960"/>
      <c r="DT109" s="960"/>
      <c r="DU109" s="961"/>
      <c r="DV109" s="962" t="s">
        <v>448</v>
      </c>
      <c r="DW109" s="960"/>
      <c r="DX109" s="960"/>
      <c r="DY109" s="960"/>
      <c r="DZ109" s="993"/>
    </row>
    <row r="110" spans="1:131" s="233" customFormat="1" ht="26.25" customHeight="1" x14ac:dyDescent="0.2">
      <c r="A110" s="871" t="s">
        <v>450</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1261590</v>
      </c>
      <c r="AB110" s="953"/>
      <c r="AC110" s="953"/>
      <c r="AD110" s="953"/>
      <c r="AE110" s="954"/>
      <c r="AF110" s="955">
        <v>1282971</v>
      </c>
      <c r="AG110" s="953"/>
      <c r="AH110" s="953"/>
      <c r="AI110" s="953"/>
      <c r="AJ110" s="954"/>
      <c r="AK110" s="955">
        <v>1304624</v>
      </c>
      <c r="AL110" s="953"/>
      <c r="AM110" s="953"/>
      <c r="AN110" s="953"/>
      <c r="AO110" s="954"/>
      <c r="AP110" s="956">
        <v>24.4</v>
      </c>
      <c r="AQ110" s="957"/>
      <c r="AR110" s="957"/>
      <c r="AS110" s="957"/>
      <c r="AT110" s="958"/>
      <c r="AU110" s="994" t="s">
        <v>73</v>
      </c>
      <c r="AV110" s="995"/>
      <c r="AW110" s="995"/>
      <c r="AX110" s="995"/>
      <c r="AY110" s="995"/>
      <c r="AZ110" s="924" t="s">
        <v>451</v>
      </c>
      <c r="BA110" s="872"/>
      <c r="BB110" s="872"/>
      <c r="BC110" s="872"/>
      <c r="BD110" s="872"/>
      <c r="BE110" s="872"/>
      <c r="BF110" s="872"/>
      <c r="BG110" s="872"/>
      <c r="BH110" s="872"/>
      <c r="BI110" s="872"/>
      <c r="BJ110" s="872"/>
      <c r="BK110" s="872"/>
      <c r="BL110" s="872"/>
      <c r="BM110" s="872"/>
      <c r="BN110" s="872"/>
      <c r="BO110" s="872"/>
      <c r="BP110" s="873"/>
      <c r="BQ110" s="925">
        <v>10734615</v>
      </c>
      <c r="BR110" s="906"/>
      <c r="BS110" s="906"/>
      <c r="BT110" s="906"/>
      <c r="BU110" s="906"/>
      <c r="BV110" s="906">
        <v>10354449</v>
      </c>
      <c r="BW110" s="906"/>
      <c r="BX110" s="906"/>
      <c r="BY110" s="906"/>
      <c r="BZ110" s="906"/>
      <c r="CA110" s="906">
        <v>10066765</v>
      </c>
      <c r="CB110" s="906"/>
      <c r="CC110" s="906"/>
      <c r="CD110" s="906"/>
      <c r="CE110" s="906"/>
      <c r="CF110" s="930">
        <v>188.6</v>
      </c>
      <c r="CG110" s="931"/>
      <c r="CH110" s="931"/>
      <c r="CI110" s="931"/>
      <c r="CJ110" s="931"/>
      <c r="CK110" s="990" t="s">
        <v>452</v>
      </c>
      <c r="CL110" s="883"/>
      <c r="CM110" s="924" t="s">
        <v>453</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236</v>
      </c>
      <c r="DH110" s="906"/>
      <c r="DI110" s="906"/>
      <c r="DJ110" s="906"/>
      <c r="DK110" s="906"/>
      <c r="DL110" s="906" t="s">
        <v>236</v>
      </c>
      <c r="DM110" s="906"/>
      <c r="DN110" s="906"/>
      <c r="DO110" s="906"/>
      <c r="DP110" s="906"/>
      <c r="DQ110" s="906" t="s">
        <v>454</v>
      </c>
      <c r="DR110" s="906"/>
      <c r="DS110" s="906"/>
      <c r="DT110" s="906"/>
      <c r="DU110" s="906"/>
      <c r="DV110" s="907" t="s">
        <v>236</v>
      </c>
      <c r="DW110" s="907"/>
      <c r="DX110" s="907"/>
      <c r="DY110" s="907"/>
      <c r="DZ110" s="908"/>
    </row>
    <row r="111" spans="1:131" s="233" customFormat="1" ht="26.25" customHeight="1" x14ac:dyDescent="0.2">
      <c r="A111" s="838" t="s">
        <v>455</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454</v>
      </c>
      <c r="AB111" s="983"/>
      <c r="AC111" s="983"/>
      <c r="AD111" s="983"/>
      <c r="AE111" s="984"/>
      <c r="AF111" s="985" t="s">
        <v>456</v>
      </c>
      <c r="AG111" s="983"/>
      <c r="AH111" s="983"/>
      <c r="AI111" s="983"/>
      <c r="AJ111" s="984"/>
      <c r="AK111" s="985" t="s">
        <v>236</v>
      </c>
      <c r="AL111" s="983"/>
      <c r="AM111" s="983"/>
      <c r="AN111" s="983"/>
      <c r="AO111" s="984"/>
      <c r="AP111" s="986" t="s">
        <v>236</v>
      </c>
      <c r="AQ111" s="987"/>
      <c r="AR111" s="987"/>
      <c r="AS111" s="987"/>
      <c r="AT111" s="988"/>
      <c r="AU111" s="996"/>
      <c r="AV111" s="997"/>
      <c r="AW111" s="997"/>
      <c r="AX111" s="997"/>
      <c r="AY111" s="997"/>
      <c r="AZ111" s="879" t="s">
        <v>457</v>
      </c>
      <c r="BA111" s="816"/>
      <c r="BB111" s="816"/>
      <c r="BC111" s="816"/>
      <c r="BD111" s="816"/>
      <c r="BE111" s="816"/>
      <c r="BF111" s="816"/>
      <c r="BG111" s="816"/>
      <c r="BH111" s="816"/>
      <c r="BI111" s="816"/>
      <c r="BJ111" s="816"/>
      <c r="BK111" s="816"/>
      <c r="BL111" s="816"/>
      <c r="BM111" s="816"/>
      <c r="BN111" s="816"/>
      <c r="BO111" s="816"/>
      <c r="BP111" s="817"/>
      <c r="BQ111" s="880">
        <v>35000</v>
      </c>
      <c r="BR111" s="881"/>
      <c r="BS111" s="881"/>
      <c r="BT111" s="881"/>
      <c r="BU111" s="881"/>
      <c r="BV111" s="881" t="s">
        <v>236</v>
      </c>
      <c r="BW111" s="881"/>
      <c r="BX111" s="881"/>
      <c r="BY111" s="881"/>
      <c r="BZ111" s="881"/>
      <c r="CA111" s="881" t="s">
        <v>454</v>
      </c>
      <c r="CB111" s="881"/>
      <c r="CC111" s="881"/>
      <c r="CD111" s="881"/>
      <c r="CE111" s="881"/>
      <c r="CF111" s="939" t="s">
        <v>454</v>
      </c>
      <c r="CG111" s="940"/>
      <c r="CH111" s="940"/>
      <c r="CI111" s="940"/>
      <c r="CJ111" s="940"/>
      <c r="CK111" s="991"/>
      <c r="CL111" s="885"/>
      <c r="CM111" s="879" t="s">
        <v>458</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454</v>
      </c>
      <c r="DH111" s="881"/>
      <c r="DI111" s="881"/>
      <c r="DJ111" s="881"/>
      <c r="DK111" s="881"/>
      <c r="DL111" s="881" t="s">
        <v>454</v>
      </c>
      <c r="DM111" s="881"/>
      <c r="DN111" s="881"/>
      <c r="DO111" s="881"/>
      <c r="DP111" s="881"/>
      <c r="DQ111" s="881" t="s">
        <v>454</v>
      </c>
      <c r="DR111" s="881"/>
      <c r="DS111" s="881"/>
      <c r="DT111" s="881"/>
      <c r="DU111" s="881"/>
      <c r="DV111" s="858" t="s">
        <v>236</v>
      </c>
      <c r="DW111" s="858"/>
      <c r="DX111" s="858"/>
      <c r="DY111" s="858"/>
      <c r="DZ111" s="859"/>
    </row>
    <row r="112" spans="1:131" s="233" customFormat="1" ht="26.25" customHeight="1" x14ac:dyDescent="0.2">
      <c r="A112" s="976" t="s">
        <v>459</v>
      </c>
      <c r="B112" s="977"/>
      <c r="C112" s="816" t="s">
        <v>460</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236</v>
      </c>
      <c r="AB112" s="844"/>
      <c r="AC112" s="844"/>
      <c r="AD112" s="844"/>
      <c r="AE112" s="845"/>
      <c r="AF112" s="846" t="s">
        <v>454</v>
      </c>
      <c r="AG112" s="844"/>
      <c r="AH112" s="844"/>
      <c r="AI112" s="844"/>
      <c r="AJ112" s="845"/>
      <c r="AK112" s="846" t="s">
        <v>236</v>
      </c>
      <c r="AL112" s="844"/>
      <c r="AM112" s="844"/>
      <c r="AN112" s="844"/>
      <c r="AO112" s="845"/>
      <c r="AP112" s="888" t="s">
        <v>454</v>
      </c>
      <c r="AQ112" s="889"/>
      <c r="AR112" s="889"/>
      <c r="AS112" s="889"/>
      <c r="AT112" s="890"/>
      <c r="AU112" s="996"/>
      <c r="AV112" s="997"/>
      <c r="AW112" s="997"/>
      <c r="AX112" s="997"/>
      <c r="AY112" s="997"/>
      <c r="AZ112" s="879" t="s">
        <v>461</v>
      </c>
      <c r="BA112" s="816"/>
      <c r="BB112" s="816"/>
      <c r="BC112" s="816"/>
      <c r="BD112" s="816"/>
      <c r="BE112" s="816"/>
      <c r="BF112" s="816"/>
      <c r="BG112" s="816"/>
      <c r="BH112" s="816"/>
      <c r="BI112" s="816"/>
      <c r="BJ112" s="816"/>
      <c r="BK112" s="816"/>
      <c r="BL112" s="816"/>
      <c r="BM112" s="816"/>
      <c r="BN112" s="816"/>
      <c r="BO112" s="816"/>
      <c r="BP112" s="817"/>
      <c r="BQ112" s="880">
        <v>3300761</v>
      </c>
      <c r="BR112" s="881"/>
      <c r="BS112" s="881"/>
      <c r="BT112" s="881"/>
      <c r="BU112" s="881"/>
      <c r="BV112" s="881">
        <v>2958879</v>
      </c>
      <c r="BW112" s="881"/>
      <c r="BX112" s="881"/>
      <c r="BY112" s="881"/>
      <c r="BZ112" s="881"/>
      <c r="CA112" s="881">
        <v>2614893</v>
      </c>
      <c r="CB112" s="881"/>
      <c r="CC112" s="881"/>
      <c r="CD112" s="881"/>
      <c r="CE112" s="881"/>
      <c r="CF112" s="939">
        <v>49</v>
      </c>
      <c r="CG112" s="940"/>
      <c r="CH112" s="940"/>
      <c r="CI112" s="940"/>
      <c r="CJ112" s="940"/>
      <c r="CK112" s="991"/>
      <c r="CL112" s="885"/>
      <c r="CM112" s="879" t="s">
        <v>462</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454</v>
      </c>
      <c r="DH112" s="881"/>
      <c r="DI112" s="881"/>
      <c r="DJ112" s="881"/>
      <c r="DK112" s="881"/>
      <c r="DL112" s="881" t="s">
        <v>456</v>
      </c>
      <c r="DM112" s="881"/>
      <c r="DN112" s="881"/>
      <c r="DO112" s="881"/>
      <c r="DP112" s="881"/>
      <c r="DQ112" s="881" t="s">
        <v>454</v>
      </c>
      <c r="DR112" s="881"/>
      <c r="DS112" s="881"/>
      <c r="DT112" s="881"/>
      <c r="DU112" s="881"/>
      <c r="DV112" s="858" t="s">
        <v>454</v>
      </c>
      <c r="DW112" s="858"/>
      <c r="DX112" s="858"/>
      <c r="DY112" s="858"/>
      <c r="DZ112" s="859"/>
    </row>
    <row r="113" spans="1:130" s="233" customFormat="1" ht="26.25" customHeight="1" x14ac:dyDescent="0.2">
      <c r="A113" s="978"/>
      <c r="B113" s="979"/>
      <c r="C113" s="816" t="s">
        <v>463</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469646</v>
      </c>
      <c r="AB113" s="983"/>
      <c r="AC113" s="983"/>
      <c r="AD113" s="983"/>
      <c r="AE113" s="984"/>
      <c r="AF113" s="985">
        <v>475203</v>
      </c>
      <c r="AG113" s="983"/>
      <c r="AH113" s="983"/>
      <c r="AI113" s="983"/>
      <c r="AJ113" s="984"/>
      <c r="AK113" s="985">
        <v>498853</v>
      </c>
      <c r="AL113" s="983"/>
      <c r="AM113" s="983"/>
      <c r="AN113" s="983"/>
      <c r="AO113" s="984"/>
      <c r="AP113" s="986">
        <v>9.3000000000000007</v>
      </c>
      <c r="AQ113" s="987"/>
      <c r="AR113" s="987"/>
      <c r="AS113" s="987"/>
      <c r="AT113" s="988"/>
      <c r="AU113" s="996"/>
      <c r="AV113" s="997"/>
      <c r="AW113" s="997"/>
      <c r="AX113" s="997"/>
      <c r="AY113" s="997"/>
      <c r="AZ113" s="879" t="s">
        <v>464</v>
      </c>
      <c r="BA113" s="816"/>
      <c r="BB113" s="816"/>
      <c r="BC113" s="816"/>
      <c r="BD113" s="816"/>
      <c r="BE113" s="816"/>
      <c r="BF113" s="816"/>
      <c r="BG113" s="816"/>
      <c r="BH113" s="816"/>
      <c r="BI113" s="816"/>
      <c r="BJ113" s="816"/>
      <c r="BK113" s="816"/>
      <c r="BL113" s="816"/>
      <c r="BM113" s="816"/>
      <c r="BN113" s="816"/>
      <c r="BO113" s="816"/>
      <c r="BP113" s="817"/>
      <c r="BQ113" s="880">
        <v>1532673</v>
      </c>
      <c r="BR113" s="881"/>
      <c r="BS113" s="881"/>
      <c r="BT113" s="881"/>
      <c r="BU113" s="881"/>
      <c r="BV113" s="881">
        <v>1456949</v>
      </c>
      <c r="BW113" s="881"/>
      <c r="BX113" s="881"/>
      <c r="BY113" s="881"/>
      <c r="BZ113" s="881"/>
      <c r="CA113" s="881">
        <v>1625635</v>
      </c>
      <c r="CB113" s="881"/>
      <c r="CC113" s="881"/>
      <c r="CD113" s="881"/>
      <c r="CE113" s="881"/>
      <c r="CF113" s="939">
        <v>30.4</v>
      </c>
      <c r="CG113" s="940"/>
      <c r="CH113" s="940"/>
      <c r="CI113" s="940"/>
      <c r="CJ113" s="940"/>
      <c r="CK113" s="991"/>
      <c r="CL113" s="885"/>
      <c r="CM113" s="879" t="s">
        <v>465</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454</v>
      </c>
      <c r="DH113" s="844"/>
      <c r="DI113" s="844"/>
      <c r="DJ113" s="844"/>
      <c r="DK113" s="845"/>
      <c r="DL113" s="846" t="s">
        <v>236</v>
      </c>
      <c r="DM113" s="844"/>
      <c r="DN113" s="844"/>
      <c r="DO113" s="844"/>
      <c r="DP113" s="845"/>
      <c r="DQ113" s="846" t="s">
        <v>454</v>
      </c>
      <c r="DR113" s="844"/>
      <c r="DS113" s="844"/>
      <c r="DT113" s="844"/>
      <c r="DU113" s="845"/>
      <c r="DV113" s="888" t="s">
        <v>454</v>
      </c>
      <c r="DW113" s="889"/>
      <c r="DX113" s="889"/>
      <c r="DY113" s="889"/>
      <c r="DZ113" s="890"/>
    </row>
    <row r="114" spans="1:130" s="233" customFormat="1" ht="26.25" customHeight="1" x14ac:dyDescent="0.2">
      <c r="A114" s="978"/>
      <c r="B114" s="979"/>
      <c r="C114" s="816" t="s">
        <v>466</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218955</v>
      </c>
      <c r="AB114" s="844"/>
      <c r="AC114" s="844"/>
      <c r="AD114" s="844"/>
      <c r="AE114" s="845"/>
      <c r="AF114" s="846">
        <v>207291</v>
      </c>
      <c r="AG114" s="844"/>
      <c r="AH114" s="844"/>
      <c r="AI114" s="844"/>
      <c r="AJ114" s="845"/>
      <c r="AK114" s="846">
        <v>210454</v>
      </c>
      <c r="AL114" s="844"/>
      <c r="AM114" s="844"/>
      <c r="AN114" s="844"/>
      <c r="AO114" s="845"/>
      <c r="AP114" s="888">
        <v>3.9</v>
      </c>
      <c r="AQ114" s="889"/>
      <c r="AR114" s="889"/>
      <c r="AS114" s="889"/>
      <c r="AT114" s="890"/>
      <c r="AU114" s="996"/>
      <c r="AV114" s="997"/>
      <c r="AW114" s="997"/>
      <c r="AX114" s="997"/>
      <c r="AY114" s="997"/>
      <c r="AZ114" s="879" t="s">
        <v>467</v>
      </c>
      <c r="BA114" s="816"/>
      <c r="BB114" s="816"/>
      <c r="BC114" s="816"/>
      <c r="BD114" s="816"/>
      <c r="BE114" s="816"/>
      <c r="BF114" s="816"/>
      <c r="BG114" s="816"/>
      <c r="BH114" s="816"/>
      <c r="BI114" s="816"/>
      <c r="BJ114" s="816"/>
      <c r="BK114" s="816"/>
      <c r="BL114" s="816"/>
      <c r="BM114" s="816"/>
      <c r="BN114" s="816"/>
      <c r="BO114" s="816"/>
      <c r="BP114" s="817"/>
      <c r="BQ114" s="880">
        <v>1811208</v>
      </c>
      <c r="BR114" s="881"/>
      <c r="BS114" s="881"/>
      <c r="BT114" s="881"/>
      <c r="BU114" s="881"/>
      <c r="BV114" s="881">
        <v>1923070</v>
      </c>
      <c r="BW114" s="881"/>
      <c r="BX114" s="881"/>
      <c r="BY114" s="881"/>
      <c r="BZ114" s="881"/>
      <c r="CA114" s="881">
        <v>1926452</v>
      </c>
      <c r="CB114" s="881"/>
      <c r="CC114" s="881"/>
      <c r="CD114" s="881"/>
      <c r="CE114" s="881"/>
      <c r="CF114" s="939">
        <v>36.1</v>
      </c>
      <c r="CG114" s="940"/>
      <c r="CH114" s="940"/>
      <c r="CI114" s="940"/>
      <c r="CJ114" s="940"/>
      <c r="CK114" s="991"/>
      <c r="CL114" s="885"/>
      <c r="CM114" s="879" t="s">
        <v>468</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454</v>
      </c>
      <c r="DH114" s="844"/>
      <c r="DI114" s="844"/>
      <c r="DJ114" s="844"/>
      <c r="DK114" s="845"/>
      <c r="DL114" s="846" t="s">
        <v>454</v>
      </c>
      <c r="DM114" s="844"/>
      <c r="DN114" s="844"/>
      <c r="DO114" s="844"/>
      <c r="DP114" s="845"/>
      <c r="DQ114" s="846" t="s">
        <v>454</v>
      </c>
      <c r="DR114" s="844"/>
      <c r="DS114" s="844"/>
      <c r="DT114" s="844"/>
      <c r="DU114" s="845"/>
      <c r="DV114" s="888" t="s">
        <v>454</v>
      </c>
      <c r="DW114" s="889"/>
      <c r="DX114" s="889"/>
      <c r="DY114" s="889"/>
      <c r="DZ114" s="890"/>
    </row>
    <row r="115" spans="1:130" s="233" customFormat="1" ht="26.25" customHeight="1" x14ac:dyDescent="0.2">
      <c r="A115" s="978"/>
      <c r="B115" s="979"/>
      <c r="C115" s="816" t="s">
        <v>469</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t="s">
        <v>454</v>
      </c>
      <c r="AB115" s="983"/>
      <c r="AC115" s="983"/>
      <c r="AD115" s="983"/>
      <c r="AE115" s="984"/>
      <c r="AF115" s="985" t="s">
        <v>454</v>
      </c>
      <c r="AG115" s="983"/>
      <c r="AH115" s="983"/>
      <c r="AI115" s="983"/>
      <c r="AJ115" s="984"/>
      <c r="AK115" s="985" t="s">
        <v>454</v>
      </c>
      <c r="AL115" s="983"/>
      <c r="AM115" s="983"/>
      <c r="AN115" s="983"/>
      <c r="AO115" s="984"/>
      <c r="AP115" s="986" t="s">
        <v>454</v>
      </c>
      <c r="AQ115" s="987"/>
      <c r="AR115" s="987"/>
      <c r="AS115" s="987"/>
      <c r="AT115" s="988"/>
      <c r="AU115" s="996"/>
      <c r="AV115" s="997"/>
      <c r="AW115" s="997"/>
      <c r="AX115" s="997"/>
      <c r="AY115" s="997"/>
      <c r="AZ115" s="879" t="s">
        <v>470</v>
      </c>
      <c r="BA115" s="816"/>
      <c r="BB115" s="816"/>
      <c r="BC115" s="816"/>
      <c r="BD115" s="816"/>
      <c r="BE115" s="816"/>
      <c r="BF115" s="816"/>
      <c r="BG115" s="816"/>
      <c r="BH115" s="816"/>
      <c r="BI115" s="816"/>
      <c r="BJ115" s="816"/>
      <c r="BK115" s="816"/>
      <c r="BL115" s="816"/>
      <c r="BM115" s="816"/>
      <c r="BN115" s="816"/>
      <c r="BO115" s="816"/>
      <c r="BP115" s="817"/>
      <c r="BQ115" s="880">
        <v>5434</v>
      </c>
      <c r="BR115" s="881"/>
      <c r="BS115" s="881"/>
      <c r="BT115" s="881"/>
      <c r="BU115" s="881"/>
      <c r="BV115" s="881">
        <v>4321</v>
      </c>
      <c r="BW115" s="881"/>
      <c r="BX115" s="881"/>
      <c r="BY115" s="881"/>
      <c r="BZ115" s="881"/>
      <c r="CA115" s="881">
        <v>4220</v>
      </c>
      <c r="CB115" s="881"/>
      <c r="CC115" s="881"/>
      <c r="CD115" s="881"/>
      <c r="CE115" s="881"/>
      <c r="CF115" s="939">
        <v>0.1</v>
      </c>
      <c r="CG115" s="940"/>
      <c r="CH115" s="940"/>
      <c r="CI115" s="940"/>
      <c r="CJ115" s="940"/>
      <c r="CK115" s="991"/>
      <c r="CL115" s="885"/>
      <c r="CM115" s="879" t="s">
        <v>471</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454</v>
      </c>
      <c r="DH115" s="844"/>
      <c r="DI115" s="844"/>
      <c r="DJ115" s="844"/>
      <c r="DK115" s="845"/>
      <c r="DL115" s="846" t="s">
        <v>454</v>
      </c>
      <c r="DM115" s="844"/>
      <c r="DN115" s="844"/>
      <c r="DO115" s="844"/>
      <c r="DP115" s="845"/>
      <c r="DQ115" s="846" t="s">
        <v>454</v>
      </c>
      <c r="DR115" s="844"/>
      <c r="DS115" s="844"/>
      <c r="DT115" s="844"/>
      <c r="DU115" s="845"/>
      <c r="DV115" s="888" t="s">
        <v>454</v>
      </c>
      <c r="DW115" s="889"/>
      <c r="DX115" s="889"/>
      <c r="DY115" s="889"/>
      <c r="DZ115" s="890"/>
    </row>
    <row r="116" spans="1:130" s="233" customFormat="1" ht="26.25" customHeight="1" x14ac:dyDescent="0.2">
      <c r="A116" s="980"/>
      <c r="B116" s="981"/>
      <c r="C116" s="903" t="s">
        <v>472</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v>8</v>
      </c>
      <c r="AB116" s="844"/>
      <c r="AC116" s="844"/>
      <c r="AD116" s="844"/>
      <c r="AE116" s="845"/>
      <c r="AF116" s="846">
        <v>2</v>
      </c>
      <c r="AG116" s="844"/>
      <c r="AH116" s="844"/>
      <c r="AI116" s="844"/>
      <c r="AJ116" s="845"/>
      <c r="AK116" s="846" t="s">
        <v>454</v>
      </c>
      <c r="AL116" s="844"/>
      <c r="AM116" s="844"/>
      <c r="AN116" s="844"/>
      <c r="AO116" s="845"/>
      <c r="AP116" s="888" t="s">
        <v>454</v>
      </c>
      <c r="AQ116" s="889"/>
      <c r="AR116" s="889"/>
      <c r="AS116" s="889"/>
      <c r="AT116" s="890"/>
      <c r="AU116" s="996"/>
      <c r="AV116" s="997"/>
      <c r="AW116" s="997"/>
      <c r="AX116" s="997"/>
      <c r="AY116" s="997"/>
      <c r="AZ116" s="973" t="s">
        <v>473</v>
      </c>
      <c r="BA116" s="974"/>
      <c r="BB116" s="974"/>
      <c r="BC116" s="974"/>
      <c r="BD116" s="974"/>
      <c r="BE116" s="974"/>
      <c r="BF116" s="974"/>
      <c r="BG116" s="974"/>
      <c r="BH116" s="974"/>
      <c r="BI116" s="974"/>
      <c r="BJ116" s="974"/>
      <c r="BK116" s="974"/>
      <c r="BL116" s="974"/>
      <c r="BM116" s="974"/>
      <c r="BN116" s="974"/>
      <c r="BO116" s="974"/>
      <c r="BP116" s="975"/>
      <c r="BQ116" s="880" t="s">
        <v>236</v>
      </c>
      <c r="BR116" s="881"/>
      <c r="BS116" s="881"/>
      <c r="BT116" s="881"/>
      <c r="BU116" s="881"/>
      <c r="BV116" s="881" t="s">
        <v>454</v>
      </c>
      <c r="BW116" s="881"/>
      <c r="BX116" s="881"/>
      <c r="BY116" s="881"/>
      <c r="BZ116" s="881"/>
      <c r="CA116" s="881" t="s">
        <v>454</v>
      </c>
      <c r="CB116" s="881"/>
      <c r="CC116" s="881"/>
      <c r="CD116" s="881"/>
      <c r="CE116" s="881"/>
      <c r="CF116" s="939" t="s">
        <v>236</v>
      </c>
      <c r="CG116" s="940"/>
      <c r="CH116" s="940"/>
      <c r="CI116" s="940"/>
      <c r="CJ116" s="940"/>
      <c r="CK116" s="991"/>
      <c r="CL116" s="885"/>
      <c r="CM116" s="879" t="s">
        <v>474</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236</v>
      </c>
      <c r="DH116" s="844"/>
      <c r="DI116" s="844"/>
      <c r="DJ116" s="844"/>
      <c r="DK116" s="845"/>
      <c r="DL116" s="846" t="s">
        <v>454</v>
      </c>
      <c r="DM116" s="844"/>
      <c r="DN116" s="844"/>
      <c r="DO116" s="844"/>
      <c r="DP116" s="845"/>
      <c r="DQ116" s="846" t="s">
        <v>454</v>
      </c>
      <c r="DR116" s="844"/>
      <c r="DS116" s="844"/>
      <c r="DT116" s="844"/>
      <c r="DU116" s="845"/>
      <c r="DV116" s="888" t="s">
        <v>454</v>
      </c>
      <c r="DW116" s="889"/>
      <c r="DX116" s="889"/>
      <c r="DY116" s="889"/>
      <c r="DZ116" s="890"/>
    </row>
    <row r="117" spans="1:130" s="233" customFormat="1" ht="26.25" customHeight="1" x14ac:dyDescent="0.2">
      <c r="A117" s="959" t="s">
        <v>190</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475</v>
      </c>
      <c r="Z117" s="961"/>
      <c r="AA117" s="966">
        <v>1950199</v>
      </c>
      <c r="AB117" s="967"/>
      <c r="AC117" s="967"/>
      <c r="AD117" s="967"/>
      <c r="AE117" s="968"/>
      <c r="AF117" s="969">
        <v>1965467</v>
      </c>
      <c r="AG117" s="967"/>
      <c r="AH117" s="967"/>
      <c r="AI117" s="967"/>
      <c r="AJ117" s="968"/>
      <c r="AK117" s="969">
        <v>2013931</v>
      </c>
      <c r="AL117" s="967"/>
      <c r="AM117" s="967"/>
      <c r="AN117" s="967"/>
      <c r="AO117" s="968"/>
      <c r="AP117" s="970"/>
      <c r="AQ117" s="971"/>
      <c r="AR117" s="971"/>
      <c r="AS117" s="971"/>
      <c r="AT117" s="972"/>
      <c r="AU117" s="996"/>
      <c r="AV117" s="997"/>
      <c r="AW117" s="997"/>
      <c r="AX117" s="997"/>
      <c r="AY117" s="997"/>
      <c r="AZ117" s="927" t="s">
        <v>476</v>
      </c>
      <c r="BA117" s="928"/>
      <c r="BB117" s="928"/>
      <c r="BC117" s="928"/>
      <c r="BD117" s="928"/>
      <c r="BE117" s="928"/>
      <c r="BF117" s="928"/>
      <c r="BG117" s="928"/>
      <c r="BH117" s="928"/>
      <c r="BI117" s="928"/>
      <c r="BJ117" s="928"/>
      <c r="BK117" s="928"/>
      <c r="BL117" s="928"/>
      <c r="BM117" s="928"/>
      <c r="BN117" s="928"/>
      <c r="BO117" s="928"/>
      <c r="BP117" s="929"/>
      <c r="BQ117" s="880" t="s">
        <v>454</v>
      </c>
      <c r="BR117" s="881"/>
      <c r="BS117" s="881"/>
      <c r="BT117" s="881"/>
      <c r="BU117" s="881"/>
      <c r="BV117" s="881" t="s">
        <v>236</v>
      </c>
      <c r="BW117" s="881"/>
      <c r="BX117" s="881"/>
      <c r="BY117" s="881"/>
      <c r="BZ117" s="881"/>
      <c r="CA117" s="881" t="s">
        <v>236</v>
      </c>
      <c r="CB117" s="881"/>
      <c r="CC117" s="881"/>
      <c r="CD117" s="881"/>
      <c r="CE117" s="881"/>
      <c r="CF117" s="939" t="s">
        <v>236</v>
      </c>
      <c r="CG117" s="940"/>
      <c r="CH117" s="940"/>
      <c r="CI117" s="940"/>
      <c r="CJ117" s="940"/>
      <c r="CK117" s="991"/>
      <c r="CL117" s="885"/>
      <c r="CM117" s="879" t="s">
        <v>477</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236</v>
      </c>
      <c r="DH117" s="844"/>
      <c r="DI117" s="844"/>
      <c r="DJ117" s="844"/>
      <c r="DK117" s="845"/>
      <c r="DL117" s="846" t="s">
        <v>454</v>
      </c>
      <c r="DM117" s="844"/>
      <c r="DN117" s="844"/>
      <c r="DO117" s="844"/>
      <c r="DP117" s="845"/>
      <c r="DQ117" s="846" t="s">
        <v>236</v>
      </c>
      <c r="DR117" s="844"/>
      <c r="DS117" s="844"/>
      <c r="DT117" s="844"/>
      <c r="DU117" s="845"/>
      <c r="DV117" s="888" t="s">
        <v>236</v>
      </c>
      <c r="DW117" s="889"/>
      <c r="DX117" s="889"/>
      <c r="DY117" s="889"/>
      <c r="DZ117" s="890"/>
    </row>
    <row r="118" spans="1:130" s="233" customFormat="1" ht="26.25" customHeight="1" x14ac:dyDescent="0.2">
      <c r="A118" s="959" t="s">
        <v>449</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446</v>
      </c>
      <c r="AB118" s="960"/>
      <c r="AC118" s="960"/>
      <c r="AD118" s="960"/>
      <c r="AE118" s="961"/>
      <c r="AF118" s="962" t="s">
        <v>447</v>
      </c>
      <c r="AG118" s="960"/>
      <c r="AH118" s="960"/>
      <c r="AI118" s="960"/>
      <c r="AJ118" s="961"/>
      <c r="AK118" s="962" t="s">
        <v>311</v>
      </c>
      <c r="AL118" s="960"/>
      <c r="AM118" s="960"/>
      <c r="AN118" s="960"/>
      <c r="AO118" s="961"/>
      <c r="AP118" s="963" t="s">
        <v>448</v>
      </c>
      <c r="AQ118" s="964"/>
      <c r="AR118" s="964"/>
      <c r="AS118" s="964"/>
      <c r="AT118" s="965"/>
      <c r="AU118" s="996"/>
      <c r="AV118" s="997"/>
      <c r="AW118" s="997"/>
      <c r="AX118" s="997"/>
      <c r="AY118" s="997"/>
      <c r="AZ118" s="902" t="s">
        <v>478</v>
      </c>
      <c r="BA118" s="903"/>
      <c r="BB118" s="903"/>
      <c r="BC118" s="903"/>
      <c r="BD118" s="903"/>
      <c r="BE118" s="903"/>
      <c r="BF118" s="903"/>
      <c r="BG118" s="903"/>
      <c r="BH118" s="903"/>
      <c r="BI118" s="903"/>
      <c r="BJ118" s="903"/>
      <c r="BK118" s="903"/>
      <c r="BL118" s="903"/>
      <c r="BM118" s="903"/>
      <c r="BN118" s="903"/>
      <c r="BO118" s="903"/>
      <c r="BP118" s="904"/>
      <c r="BQ118" s="943">
        <v>121482</v>
      </c>
      <c r="BR118" s="909"/>
      <c r="BS118" s="909"/>
      <c r="BT118" s="909"/>
      <c r="BU118" s="909"/>
      <c r="BV118" s="909" t="s">
        <v>454</v>
      </c>
      <c r="BW118" s="909"/>
      <c r="BX118" s="909"/>
      <c r="BY118" s="909"/>
      <c r="BZ118" s="909"/>
      <c r="CA118" s="909" t="s">
        <v>236</v>
      </c>
      <c r="CB118" s="909"/>
      <c r="CC118" s="909"/>
      <c r="CD118" s="909"/>
      <c r="CE118" s="909"/>
      <c r="CF118" s="939" t="s">
        <v>454</v>
      </c>
      <c r="CG118" s="940"/>
      <c r="CH118" s="940"/>
      <c r="CI118" s="940"/>
      <c r="CJ118" s="940"/>
      <c r="CK118" s="991"/>
      <c r="CL118" s="885"/>
      <c r="CM118" s="879" t="s">
        <v>479</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454</v>
      </c>
      <c r="DH118" s="844"/>
      <c r="DI118" s="844"/>
      <c r="DJ118" s="844"/>
      <c r="DK118" s="845"/>
      <c r="DL118" s="846" t="s">
        <v>236</v>
      </c>
      <c r="DM118" s="844"/>
      <c r="DN118" s="844"/>
      <c r="DO118" s="844"/>
      <c r="DP118" s="845"/>
      <c r="DQ118" s="846" t="s">
        <v>454</v>
      </c>
      <c r="DR118" s="844"/>
      <c r="DS118" s="844"/>
      <c r="DT118" s="844"/>
      <c r="DU118" s="845"/>
      <c r="DV118" s="888" t="s">
        <v>454</v>
      </c>
      <c r="DW118" s="889"/>
      <c r="DX118" s="889"/>
      <c r="DY118" s="889"/>
      <c r="DZ118" s="890"/>
    </row>
    <row r="119" spans="1:130" s="233" customFormat="1" ht="26.25" customHeight="1" x14ac:dyDescent="0.2">
      <c r="A119" s="882" t="s">
        <v>452</v>
      </c>
      <c r="B119" s="883"/>
      <c r="C119" s="924" t="s">
        <v>453</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236</v>
      </c>
      <c r="AB119" s="953"/>
      <c r="AC119" s="953"/>
      <c r="AD119" s="953"/>
      <c r="AE119" s="954"/>
      <c r="AF119" s="955" t="s">
        <v>454</v>
      </c>
      <c r="AG119" s="953"/>
      <c r="AH119" s="953"/>
      <c r="AI119" s="953"/>
      <c r="AJ119" s="954"/>
      <c r="AK119" s="955" t="s">
        <v>454</v>
      </c>
      <c r="AL119" s="953"/>
      <c r="AM119" s="953"/>
      <c r="AN119" s="953"/>
      <c r="AO119" s="954"/>
      <c r="AP119" s="956" t="s">
        <v>454</v>
      </c>
      <c r="AQ119" s="957"/>
      <c r="AR119" s="957"/>
      <c r="AS119" s="957"/>
      <c r="AT119" s="958"/>
      <c r="AU119" s="998"/>
      <c r="AV119" s="999"/>
      <c r="AW119" s="999"/>
      <c r="AX119" s="999"/>
      <c r="AY119" s="999"/>
      <c r="AZ119" s="254" t="s">
        <v>190</v>
      </c>
      <c r="BA119" s="254"/>
      <c r="BB119" s="254"/>
      <c r="BC119" s="254"/>
      <c r="BD119" s="254"/>
      <c r="BE119" s="254"/>
      <c r="BF119" s="254"/>
      <c r="BG119" s="254"/>
      <c r="BH119" s="254"/>
      <c r="BI119" s="254"/>
      <c r="BJ119" s="254"/>
      <c r="BK119" s="254"/>
      <c r="BL119" s="254"/>
      <c r="BM119" s="254"/>
      <c r="BN119" s="254"/>
      <c r="BO119" s="941" t="s">
        <v>480</v>
      </c>
      <c r="BP119" s="942"/>
      <c r="BQ119" s="943">
        <v>17541173</v>
      </c>
      <c r="BR119" s="909"/>
      <c r="BS119" s="909"/>
      <c r="BT119" s="909"/>
      <c r="BU119" s="909"/>
      <c r="BV119" s="909">
        <v>16697668</v>
      </c>
      <c r="BW119" s="909"/>
      <c r="BX119" s="909"/>
      <c r="BY119" s="909"/>
      <c r="BZ119" s="909"/>
      <c r="CA119" s="909">
        <v>16237965</v>
      </c>
      <c r="CB119" s="909"/>
      <c r="CC119" s="909"/>
      <c r="CD119" s="909"/>
      <c r="CE119" s="909"/>
      <c r="CF119" s="812"/>
      <c r="CG119" s="813"/>
      <c r="CH119" s="813"/>
      <c r="CI119" s="813"/>
      <c r="CJ119" s="898"/>
      <c r="CK119" s="992"/>
      <c r="CL119" s="887"/>
      <c r="CM119" s="902" t="s">
        <v>481</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v>35000</v>
      </c>
      <c r="DH119" s="828"/>
      <c r="DI119" s="828"/>
      <c r="DJ119" s="828"/>
      <c r="DK119" s="829"/>
      <c r="DL119" s="830" t="s">
        <v>236</v>
      </c>
      <c r="DM119" s="828"/>
      <c r="DN119" s="828"/>
      <c r="DO119" s="828"/>
      <c r="DP119" s="829"/>
      <c r="DQ119" s="830" t="s">
        <v>236</v>
      </c>
      <c r="DR119" s="828"/>
      <c r="DS119" s="828"/>
      <c r="DT119" s="828"/>
      <c r="DU119" s="829"/>
      <c r="DV119" s="912" t="s">
        <v>236</v>
      </c>
      <c r="DW119" s="913"/>
      <c r="DX119" s="913"/>
      <c r="DY119" s="913"/>
      <c r="DZ119" s="914"/>
    </row>
    <row r="120" spans="1:130" s="233" customFormat="1" ht="26.25" customHeight="1" x14ac:dyDescent="0.2">
      <c r="A120" s="884"/>
      <c r="B120" s="885"/>
      <c r="C120" s="879" t="s">
        <v>458</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236</v>
      </c>
      <c r="AB120" s="844"/>
      <c r="AC120" s="844"/>
      <c r="AD120" s="844"/>
      <c r="AE120" s="845"/>
      <c r="AF120" s="846" t="s">
        <v>236</v>
      </c>
      <c r="AG120" s="844"/>
      <c r="AH120" s="844"/>
      <c r="AI120" s="844"/>
      <c r="AJ120" s="845"/>
      <c r="AK120" s="846" t="s">
        <v>236</v>
      </c>
      <c r="AL120" s="844"/>
      <c r="AM120" s="844"/>
      <c r="AN120" s="844"/>
      <c r="AO120" s="845"/>
      <c r="AP120" s="888" t="s">
        <v>236</v>
      </c>
      <c r="AQ120" s="889"/>
      <c r="AR120" s="889"/>
      <c r="AS120" s="889"/>
      <c r="AT120" s="890"/>
      <c r="AU120" s="944" t="s">
        <v>482</v>
      </c>
      <c r="AV120" s="945"/>
      <c r="AW120" s="945"/>
      <c r="AX120" s="945"/>
      <c r="AY120" s="946"/>
      <c r="AZ120" s="924" t="s">
        <v>483</v>
      </c>
      <c r="BA120" s="872"/>
      <c r="BB120" s="872"/>
      <c r="BC120" s="872"/>
      <c r="BD120" s="872"/>
      <c r="BE120" s="872"/>
      <c r="BF120" s="872"/>
      <c r="BG120" s="872"/>
      <c r="BH120" s="872"/>
      <c r="BI120" s="872"/>
      <c r="BJ120" s="872"/>
      <c r="BK120" s="872"/>
      <c r="BL120" s="872"/>
      <c r="BM120" s="872"/>
      <c r="BN120" s="872"/>
      <c r="BO120" s="872"/>
      <c r="BP120" s="873"/>
      <c r="BQ120" s="925">
        <v>2015401</v>
      </c>
      <c r="BR120" s="906"/>
      <c r="BS120" s="906"/>
      <c r="BT120" s="906"/>
      <c r="BU120" s="906"/>
      <c r="BV120" s="906">
        <v>2114951</v>
      </c>
      <c r="BW120" s="906"/>
      <c r="BX120" s="906"/>
      <c r="BY120" s="906"/>
      <c r="BZ120" s="906"/>
      <c r="CA120" s="906">
        <v>2492514</v>
      </c>
      <c r="CB120" s="906"/>
      <c r="CC120" s="906"/>
      <c r="CD120" s="906"/>
      <c r="CE120" s="906"/>
      <c r="CF120" s="930">
        <v>46.7</v>
      </c>
      <c r="CG120" s="931"/>
      <c r="CH120" s="931"/>
      <c r="CI120" s="931"/>
      <c r="CJ120" s="931"/>
      <c r="CK120" s="932" t="s">
        <v>484</v>
      </c>
      <c r="CL120" s="916"/>
      <c r="CM120" s="916"/>
      <c r="CN120" s="916"/>
      <c r="CO120" s="917"/>
      <c r="CP120" s="936" t="s">
        <v>424</v>
      </c>
      <c r="CQ120" s="937"/>
      <c r="CR120" s="937"/>
      <c r="CS120" s="937"/>
      <c r="CT120" s="937"/>
      <c r="CU120" s="937"/>
      <c r="CV120" s="937"/>
      <c r="CW120" s="937"/>
      <c r="CX120" s="937"/>
      <c r="CY120" s="937"/>
      <c r="CZ120" s="937"/>
      <c r="DA120" s="937"/>
      <c r="DB120" s="937"/>
      <c r="DC120" s="937"/>
      <c r="DD120" s="937"/>
      <c r="DE120" s="937"/>
      <c r="DF120" s="938"/>
      <c r="DG120" s="925">
        <v>2181974</v>
      </c>
      <c r="DH120" s="906"/>
      <c r="DI120" s="906"/>
      <c r="DJ120" s="906"/>
      <c r="DK120" s="906"/>
      <c r="DL120" s="906">
        <v>1945108</v>
      </c>
      <c r="DM120" s="906"/>
      <c r="DN120" s="906"/>
      <c r="DO120" s="906"/>
      <c r="DP120" s="906"/>
      <c r="DQ120" s="906">
        <v>1711312</v>
      </c>
      <c r="DR120" s="906"/>
      <c r="DS120" s="906"/>
      <c r="DT120" s="906"/>
      <c r="DU120" s="906"/>
      <c r="DV120" s="907">
        <v>32.1</v>
      </c>
      <c r="DW120" s="907"/>
      <c r="DX120" s="907"/>
      <c r="DY120" s="907"/>
      <c r="DZ120" s="908"/>
    </row>
    <row r="121" spans="1:130" s="233" customFormat="1" ht="26.25" customHeight="1" x14ac:dyDescent="0.2">
      <c r="A121" s="884"/>
      <c r="B121" s="885"/>
      <c r="C121" s="927" t="s">
        <v>485</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236</v>
      </c>
      <c r="AB121" s="844"/>
      <c r="AC121" s="844"/>
      <c r="AD121" s="844"/>
      <c r="AE121" s="845"/>
      <c r="AF121" s="846" t="s">
        <v>236</v>
      </c>
      <c r="AG121" s="844"/>
      <c r="AH121" s="844"/>
      <c r="AI121" s="844"/>
      <c r="AJ121" s="845"/>
      <c r="AK121" s="846" t="s">
        <v>236</v>
      </c>
      <c r="AL121" s="844"/>
      <c r="AM121" s="844"/>
      <c r="AN121" s="844"/>
      <c r="AO121" s="845"/>
      <c r="AP121" s="888" t="s">
        <v>236</v>
      </c>
      <c r="AQ121" s="889"/>
      <c r="AR121" s="889"/>
      <c r="AS121" s="889"/>
      <c r="AT121" s="890"/>
      <c r="AU121" s="947"/>
      <c r="AV121" s="948"/>
      <c r="AW121" s="948"/>
      <c r="AX121" s="948"/>
      <c r="AY121" s="949"/>
      <c r="AZ121" s="879" t="s">
        <v>486</v>
      </c>
      <c r="BA121" s="816"/>
      <c r="BB121" s="816"/>
      <c r="BC121" s="816"/>
      <c r="BD121" s="816"/>
      <c r="BE121" s="816"/>
      <c r="BF121" s="816"/>
      <c r="BG121" s="816"/>
      <c r="BH121" s="816"/>
      <c r="BI121" s="816"/>
      <c r="BJ121" s="816"/>
      <c r="BK121" s="816"/>
      <c r="BL121" s="816"/>
      <c r="BM121" s="816"/>
      <c r="BN121" s="816"/>
      <c r="BO121" s="816"/>
      <c r="BP121" s="817"/>
      <c r="BQ121" s="880">
        <v>271679</v>
      </c>
      <c r="BR121" s="881"/>
      <c r="BS121" s="881"/>
      <c r="BT121" s="881"/>
      <c r="BU121" s="881"/>
      <c r="BV121" s="881">
        <v>243904</v>
      </c>
      <c r="BW121" s="881"/>
      <c r="BX121" s="881"/>
      <c r="BY121" s="881"/>
      <c r="BZ121" s="881"/>
      <c r="CA121" s="881">
        <v>224102</v>
      </c>
      <c r="CB121" s="881"/>
      <c r="CC121" s="881"/>
      <c r="CD121" s="881"/>
      <c r="CE121" s="881"/>
      <c r="CF121" s="939">
        <v>4.2</v>
      </c>
      <c r="CG121" s="940"/>
      <c r="CH121" s="940"/>
      <c r="CI121" s="940"/>
      <c r="CJ121" s="940"/>
      <c r="CK121" s="933"/>
      <c r="CL121" s="919"/>
      <c r="CM121" s="919"/>
      <c r="CN121" s="919"/>
      <c r="CO121" s="920"/>
      <c r="CP121" s="899" t="s">
        <v>422</v>
      </c>
      <c r="CQ121" s="900"/>
      <c r="CR121" s="900"/>
      <c r="CS121" s="900"/>
      <c r="CT121" s="900"/>
      <c r="CU121" s="900"/>
      <c r="CV121" s="900"/>
      <c r="CW121" s="900"/>
      <c r="CX121" s="900"/>
      <c r="CY121" s="900"/>
      <c r="CZ121" s="900"/>
      <c r="DA121" s="900"/>
      <c r="DB121" s="900"/>
      <c r="DC121" s="900"/>
      <c r="DD121" s="900"/>
      <c r="DE121" s="900"/>
      <c r="DF121" s="901"/>
      <c r="DG121" s="880">
        <v>685965</v>
      </c>
      <c r="DH121" s="881"/>
      <c r="DI121" s="881"/>
      <c r="DJ121" s="881"/>
      <c r="DK121" s="881"/>
      <c r="DL121" s="881">
        <v>554880</v>
      </c>
      <c r="DM121" s="881"/>
      <c r="DN121" s="881"/>
      <c r="DO121" s="881"/>
      <c r="DP121" s="881"/>
      <c r="DQ121" s="881">
        <v>424798</v>
      </c>
      <c r="DR121" s="881"/>
      <c r="DS121" s="881"/>
      <c r="DT121" s="881"/>
      <c r="DU121" s="881"/>
      <c r="DV121" s="858">
        <v>8</v>
      </c>
      <c r="DW121" s="858"/>
      <c r="DX121" s="858"/>
      <c r="DY121" s="858"/>
      <c r="DZ121" s="859"/>
    </row>
    <row r="122" spans="1:130" s="233" customFormat="1" ht="26.25" customHeight="1" x14ac:dyDescent="0.2">
      <c r="A122" s="884"/>
      <c r="B122" s="885"/>
      <c r="C122" s="879" t="s">
        <v>468</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236</v>
      </c>
      <c r="AB122" s="844"/>
      <c r="AC122" s="844"/>
      <c r="AD122" s="844"/>
      <c r="AE122" s="845"/>
      <c r="AF122" s="846" t="s">
        <v>236</v>
      </c>
      <c r="AG122" s="844"/>
      <c r="AH122" s="844"/>
      <c r="AI122" s="844"/>
      <c r="AJ122" s="845"/>
      <c r="AK122" s="846" t="s">
        <v>236</v>
      </c>
      <c r="AL122" s="844"/>
      <c r="AM122" s="844"/>
      <c r="AN122" s="844"/>
      <c r="AO122" s="845"/>
      <c r="AP122" s="888" t="s">
        <v>236</v>
      </c>
      <c r="AQ122" s="889"/>
      <c r="AR122" s="889"/>
      <c r="AS122" s="889"/>
      <c r="AT122" s="890"/>
      <c r="AU122" s="947"/>
      <c r="AV122" s="948"/>
      <c r="AW122" s="948"/>
      <c r="AX122" s="948"/>
      <c r="AY122" s="949"/>
      <c r="AZ122" s="902" t="s">
        <v>487</v>
      </c>
      <c r="BA122" s="903"/>
      <c r="BB122" s="903"/>
      <c r="BC122" s="903"/>
      <c r="BD122" s="903"/>
      <c r="BE122" s="903"/>
      <c r="BF122" s="903"/>
      <c r="BG122" s="903"/>
      <c r="BH122" s="903"/>
      <c r="BI122" s="903"/>
      <c r="BJ122" s="903"/>
      <c r="BK122" s="903"/>
      <c r="BL122" s="903"/>
      <c r="BM122" s="903"/>
      <c r="BN122" s="903"/>
      <c r="BO122" s="903"/>
      <c r="BP122" s="904"/>
      <c r="BQ122" s="943">
        <v>10517019</v>
      </c>
      <c r="BR122" s="909"/>
      <c r="BS122" s="909"/>
      <c r="BT122" s="909"/>
      <c r="BU122" s="909"/>
      <c r="BV122" s="909">
        <v>10139076</v>
      </c>
      <c r="BW122" s="909"/>
      <c r="BX122" s="909"/>
      <c r="BY122" s="909"/>
      <c r="BZ122" s="909"/>
      <c r="CA122" s="909">
        <v>9395593</v>
      </c>
      <c r="CB122" s="909"/>
      <c r="CC122" s="909"/>
      <c r="CD122" s="909"/>
      <c r="CE122" s="909"/>
      <c r="CF122" s="910">
        <v>176</v>
      </c>
      <c r="CG122" s="911"/>
      <c r="CH122" s="911"/>
      <c r="CI122" s="911"/>
      <c r="CJ122" s="911"/>
      <c r="CK122" s="933"/>
      <c r="CL122" s="919"/>
      <c r="CM122" s="919"/>
      <c r="CN122" s="919"/>
      <c r="CO122" s="920"/>
      <c r="CP122" s="899" t="s">
        <v>419</v>
      </c>
      <c r="CQ122" s="900"/>
      <c r="CR122" s="900"/>
      <c r="CS122" s="900"/>
      <c r="CT122" s="900"/>
      <c r="CU122" s="900"/>
      <c r="CV122" s="900"/>
      <c r="CW122" s="900"/>
      <c r="CX122" s="900"/>
      <c r="CY122" s="900"/>
      <c r="CZ122" s="900"/>
      <c r="DA122" s="900"/>
      <c r="DB122" s="900"/>
      <c r="DC122" s="900"/>
      <c r="DD122" s="900"/>
      <c r="DE122" s="900"/>
      <c r="DF122" s="901"/>
      <c r="DG122" s="880">
        <v>148913</v>
      </c>
      <c r="DH122" s="881"/>
      <c r="DI122" s="881"/>
      <c r="DJ122" s="881"/>
      <c r="DK122" s="881"/>
      <c r="DL122" s="881">
        <v>288103</v>
      </c>
      <c r="DM122" s="881"/>
      <c r="DN122" s="881"/>
      <c r="DO122" s="881"/>
      <c r="DP122" s="881"/>
      <c r="DQ122" s="881">
        <v>261346</v>
      </c>
      <c r="DR122" s="881"/>
      <c r="DS122" s="881"/>
      <c r="DT122" s="881"/>
      <c r="DU122" s="881"/>
      <c r="DV122" s="858">
        <v>4.9000000000000004</v>
      </c>
      <c r="DW122" s="858"/>
      <c r="DX122" s="858"/>
      <c r="DY122" s="858"/>
      <c r="DZ122" s="859"/>
    </row>
    <row r="123" spans="1:130" s="233" customFormat="1" ht="26.25" customHeight="1" x14ac:dyDescent="0.2">
      <c r="A123" s="884"/>
      <c r="B123" s="885"/>
      <c r="C123" s="879" t="s">
        <v>474</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236</v>
      </c>
      <c r="AB123" s="844"/>
      <c r="AC123" s="844"/>
      <c r="AD123" s="844"/>
      <c r="AE123" s="845"/>
      <c r="AF123" s="846" t="s">
        <v>236</v>
      </c>
      <c r="AG123" s="844"/>
      <c r="AH123" s="844"/>
      <c r="AI123" s="844"/>
      <c r="AJ123" s="845"/>
      <c r="AK123" s="846" t="s">
        <v>236</v>
      </c>
      <c r="AL123" s="844"/>
      <c r="AM123" s="844"/>
      <c r="AN123" s="844"/>
      <c r="AO123" s="845"/>
      <c r="AP123" s="888" t="s">
        <v>236</v>
      </c>
      <c r="AQ123" s="889"/>
      <c r="AR123" s="889"/>
      <c r="AS123" s="889"/>
      <c r="AT123" s="890"/>
      <c r="AU123" s="950"/>
      <c r="AV123" s="951"/>
      <c r="AW123" s="951"/>
      <c r="AX123" s="951"/>
      <c r="AY123" s="951"/>
      <c r="AZ123" s="254" t="s">
        <v>190</v>
      </c>
      <c r="BA123" s="254"/>
      <c r="BB123" s="254"/>
      <c r="BC123" s="254"/>
      <c r="BD123" s="254"/>
      <c r="BE123" s="254"/>
      <c r="BF123" s="254"/>
      <c r="BG123" s="254"/>
      <c r="BH123" s="254"/>
      <c r="BI123" s="254"/>
      <c r="BJ123" s="254"/>
      <c r="BK123" s="254"/>
      <c r="BL123" s="254"/>
      <c r="BM123" s="254"/>
      <c r="BN123" s="254"/>
      <c r="BO123" s="941" t="s">
        <v>488</v>
      </c>
      <c r="BP123" s="942"/>
      <c r="BQ123" s="896">
        <v>12804099</v>
      </c>
      <c r="BR123" s="897"/>
      <c r="BS123" s="897"/>
      <c r="BT123" s="897"/>
      <c r="BU123" s="897"/>
      <c r="BV123" s="897">
        <v>12497931</v>
      </c>
      <c r="BW123" s="897"/>
      <c r="BX123" s="897"/>
      <c r="BY123" s="897"/>
      <c r="BZ123" s="897"/>
      <c r="CA123" s="897">
        <v>12112209</v>
      </c>
      <c r="CB123" s="897"/>
      <c r="CC123" s="897"/>
      <c r="CD123" s="897"/>
      <c r="CE123" s="897"/>
      <c r="CF123" s="812"/>
      <c r="CG123" s="813"/>
      <c r="CH123" s="813"/>
      <c r="CI123" s="813"/>
      <c r="CJ123" s="898"/>
      <c r="CK123" s="933"/>
      <c r="CL123" s="919"/>
      <c r="CM123" s="919"/>
      <c r="CN123" s="919"/>
      <c r="CO123" s="920"/>
      <c r="CP123" s="899" t="s">
        <v>420</v>
      </c>
      <c r="CQ123" s="900"/>
      <c r="CR123" s="900"/>
      <c r="CS123" s="900"/>
      <c r="CT123" s="900"/>
      <c r="CU123" s="900"/>
      <c r="CV123" s="900"/>
      <c r="CW123" s="900"/>
      <c r="CX123" s="900"/>
      <c r="CY123" s="900"/>
      <c r="CZ123" s="900"/>
      <c r="DA123" s="900"/>
      <c r="DB123" s="900"/>
      <c r="DC123" s="900"/>
      <c r="DD123" s="900"/>
      <c r="DE123" s="900"/>
      <c r="DF123" s="901"/>
      <c r="DG123" s="843">
        <v>61235</v>
      </c>
      <c r="DH123" s="844"/>
      <c r="DI123" s="844"/>
      <c r="DJ123" s="844"/>
      <c r="DK123" s="845"/>
      <c r="DL123" s="846">
        <v>84011</v>
      </c>
      <c r="DM123" s="844"/>
      <c r="DN123" s="844"/>
      <c r="DO123" s="844"/>
      <c r="DP123" s="845"/>
      <c r="DQ123" s="846">
        <v>108639</v>
      </c>
      <c r="DR123" s="844"/>
      <c r="DS123" s="844"/>
      <c r="DT123" s="844"/>
      <c r="DU123" s="845"/>
      <c r="DV123" s="888">
        <v>2</v>
      </c>
      <c r="DW123" s="889"/>
      <c r="DX123" s="889"/>
      <c r="DY123" s="889"/>
      <c r="DZ123" s="890"/>
    </row>
    <row r="124" spans="1:130" s="233" customFormat="1" ht="26.25" customHeight="1" thickBot="1" x14ac:dyDescent="0.25">
      <c r="A124" s="884"/>
      <c r="B124" s="885"/>
      <c r="C124" s="879" t="s">
        <v>477</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236</v>
      </c>
      <c r="AB124" s="844"/>
      <c r="AC124" s="844"/>
      <c r="AD124" s="844"/>
      <c r="AE124" s="845"/>
      <c r="AF124" s="846" t="s">
        <v>236</v>
      </c>
      <c r="AG124" s="844"/>
      <c r="AH124" s="844"/>
      <c r="AI124" s="844"/>
      <c r="AJ124" s="845"/>
      <c r="AK124" s="846" t="s">
        <v>236</v>
      </c>
      <c r="AL124" s="844"/>
      <c r="AM124" s="844"/>
      <c r="AN124" s="844"/>
      <c r="AO124" s="845"/>
      <c r="AP124" s="888" t="s">
        <v>236</v>
      </c>
      <c r="AQ124" s="889"/>
      <c r="AR124" s="889"/>
      <c r="AS124" s="889"/>
      <c r="AT124" s="890"/>
      <c r="AU124" s="891" t="s">
        <v>489</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v>97.5</v>
      </c>
      <c r="BR124" s="895"/>
      <c r="BS124" s="895"/>
      <c r="BT124" s="895"/>
      <c r="BU124" s="895"/>
      <c r="BV124" s="895">
        <v>81.900000000000006</v>
      </c>
      <c r="BW124" s="895"/>
      <c r="BX124" s="895"/>
      <c r="BY124" s="895"/>
      <c r="BZ124" s="895"/>
      <c r="CA124" s="895">
        <v>77.2</v>
      </c>
      <c r="CB124" s="895"/>
      <c r="CC124" s="895"/>
      <c r="CD124" s="895"/>
      <c r="CE124" s="895"/>
      <c r="CF124" s="790"/>
      <c r="CG124" s="791"/>
      <c r="CH124" s="791"/>
      <c r="CI124" s="791"/>
      <c r="CJ124" s="926"/>
      <c r="CK124" s="934"/>
      <c r="CL124" s="934"/>
      <c r="CM124" s="934"/>
      <c r="CN124" s="934"/>
      <c r="CO124" s="935"/>
      <c r="CP124" s="899" t="s">
        <v>490</v>
      </c>
      <c r="CQ124" s="900"/>
      <c r="CR124" s="900"/>
      <c r="CS124" s="900"/>
      <c r="CT124" s="900"/>
      <c r="CU124" s="900"/>
      <c r="CV124" s="900"/>
      <c r="CW124" s="900"/>
      <c r="CX124" s="900"/>
      <c r="CY124" s="900"/>
      <c r="CZ124" s="900"/>
      <c r="DA124" s="900"/>
      <c r="DB124" s="900"/>
      <c r="DC124" s="900"/>
      <c r="DD124" s="900"/>
      <c r="DE124" s="900"/>
      <c r="DF124" s="901"/>
      <c r="DG124" s="827">
        <v>222674</v>
      </c>
      <c r="DH124" s="828"/>
      <c r="DI124" s="828"/>
      <c r="DJ124" s="828"/>
      <c r="DK124" s="829"/>
      <c r="DL124" s="830">
        <v>86777</v>
      </c>
      <c r="DM124" s="828"/>
      <c r="DN124" s="828"/>
      <c r="DO124" s="828"/>
      <c r="DP124" s="829"/>
      <c r="DQ124" s="830">
        <v>108798</v>
      </c>
      <c r="DR124" s="828"/>
      <c r="DS124" s="828"/>
      <c r="DT124" s="828"/>
      <c r="DU124" s="829"/>
      <c r="DV124" s="912">
        <v>2</v>
      </c>
      <c r="DW124" s="913"/>
      <c r="DX124" s="913"/>
      <c r="DY124" s="913"/>
      <c r="DZ124" s="914"/>
    </row>
    <row r="125" spans="1:130" s="233" customFormat="1" ht="26.25" customHeight="1" x14ac:dyDescent="0.2">
      <c r="A125" s="884"/>
      <c r="B125" s="885"/>
      <c r="C125" s="879" t="s">
        <v>479</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236</v>
      </c>
      <c r="AB125" s="844"/>
      <c r="AC125" s="844"/>
      <c r="AD125" s="844"/>
      <c r="AE125" s="845"/>
      <c r="AF125" s="846" t="s">
        <v>236</v>
      </c>
      <c r="AG125" s="844"/>
      <c r="AH125" s="844"/>
      <c r="AI125" s="844"/>
      <c r="AJ125" s="845"/>
      <c r="AK125" s="846" t="s">
        <v>236</v>
      </c>
      <c r="AL125" s="844"/>
      <c r="AM125" s="844"/>
      <c r="AN125" s="844"/>
      <c r="AO125" s="845"/>
      <c r="AP125" s="888" t="s">
        <v>236</v>
      </c>
      <c r="AQ125" s="889"/>
      <c r="AR125" s="889"/>
      <c r="AS125" s="889"/>
      <c r="AT125" s="890"/>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915" t="s">
        <v>491</v>
      </c>
      <c r="CL125" s="916"/>
      <c r="CM125" s="916"/>
      <c r="CN125" s="916"/>
      <c r="CO125" s="917"/>
      <c r="CP125" s="924" t="s">
        <v>492</v>
      </c>
      <c r="CQ125" s="872"/>
      <c r="CR125" s="872"/>
      <c r="CS125" s="872"/>
      <c r="CT125" s="872"/>
      <c r="CU125" s="872"/>
      <c r="CV125" s="872"/>
      <c r="CW125" s="872"/>
      <c r="CX125" s="872"/>
      <c r="CY125" s="872"/>
      <c r="CZ125" s="872"/>
      <c r="DA125" s="872"/>
      <c r="DB125" s="872"/>
      <c r="DC125" s="872"/>
      <c r="DD125" s="872"/>
      <c r="DE125" s="872"/>
      <c r="DF125" s="873"/>
      <c r="DG125" s="925" t="s">
        <v>236</v>
      </c>
      <c r="DH125" s="906"/>
      <c r="DI125" s="906"/>
      <c r="DJ125" s="906"/>
      <c r="DK125" s="906"/>
      <c r="DL125" s="906" t="s">
        <v>236</v>
      </c>
      <c r="DM125" s="906"/>
      <c r="DN125" s="906"/>
      <c r="DO125" s="906"/>
      <c r="DP125" s="906"/>
      <c r="DQ125" s="906" t="s">
        <v>236</v>
      </c>
      <c r="DR125" s="906"/>
      <c r="DS125" s="906"/>
      <c r="DT125" s="906"/>
      <c r="DU125" s="906"/>
      <c r="DV125" s="907" t="s">
        <v>236</v>
      </c>
      <c r="DW125" s="907"/>
      <c r="DX125" s="907"/>
      <c r="DY125" s="907"/>
      <c r="DZ125" s="908"/>
    </row>
    <row r="126" spans="1:130" s="233" customFormat="1" ht="26.25" customHeight="1" thickBot="1" x14ac:dyDescent="0.25">
      <c r="A126" s="884"/>
      <c r="B126" s="885"/>
      <c r="C126" s="879" t="s">
        <v>481</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t="s">
        <v>236</v>
      </c>
      <c r="AB126" s="844"/>
      <c r="AC126" s="844"/>
      <c r="AD126" s="844"/>
      <c r="AE126" s="845"/>
      <c r="AF126" s="846" t="s">
        <v>236</v>
      </c>
      <c r="AG126" s="844"/>
      <c r="AH126" s="844"/>
      <c r="AI126" s="844"/>
      <c r="AJ126" s="845"/>
      <c r="AK126" s="846" t="s">
        <v>236</v>
      </c>
      <c r="AL126" s="844"/>
      <c r="AM126" s="844"/>
      <c r="AN126" s="844"/>
      <c r="AO126" s="845"/>
      <c r="AP126" s="888" t="s">
        <v>236</v>
      </c>
      <c r="AQ126" s="889"/>
      <c r="AR126" s="889"/>
      <c r="AS126" s="889"/>
      <c r="AT126" s="890"/>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918"/>
      <c r="CL126" s="919"/>
      <c r="CM126" s="919"/>
      <c r="CN126" s="919"/>
      <c r="CO126" s="920"/>
      <c r="CP126" s="879" t="s">
        <v>493</v>
      </c>
      <c r="CQ126" s="816"/>
      <c r="CR126" s="816"/>
      <c r="CS126" s="816"/>
      <c r="CT126" s="816"/>
      <c r="CU126" s="816"/>
      <c r="CV126" s="816"/>
      <c r="CW126" s="816"/>
      <c r="CX126" s="816"/>
      <c r="CY126" s="816"/>
      <c r="CZ126" s="816"/>
      <c r="DA126" s="816"/>
      <c r="DB126" s="816"/>
      <c r="DC126" s="816"/>
      <c r="DD126" s="816"/>
      <c r="DE126" s="816"/>
      <c r="DF126" s="817"/>
      <c r="DG126" s="880" t="s">
        <v>236</v>
      </c>
      <c r="DH126" s="881"/>
      <c r="DI126" s="881"/>
      <c r="DJ126" s="881"/>
      <c r="DK126" s="881"/>
      <c r="DL126" s="881" t="s">
        <v>236</v>
      </c>
      <c r="DM126" s="881"/>
      <c r="DN126" s="881"/>
      <c r="DO126" s="881"/>
      <c r="DP126" s="881"/>
      <c r="DQ126" s="881" t="s">
        <v>236</v>
      </c>
      <c r="DR126" s="881"/>
      <c r="DS126" s="881"/>
      <c r="DT126" s="881"/>
      <c r="DU126" s="881"/>
      <c r="DV126" s="858" t="s">
        <v>236</v>
      </c>
      <c r="DW126" s="858"/>
      <c r="DX126" s="858"/>
      <c r="DY126" s="858"/>
      <c r="DZ126" s="859"/>
    </row>
    <row r="127" spans="1:130" s="233" customFormat="1" ht="26.25" customHeight="1" x14ac:dyDescent="0.2">
      <c r="A127" s="886"/>
      <c r="B127" s="887"/>
      <c r="C127" s="902" t="s">
        <v>494</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t="s">
        <v>236</v>
      </c>
      <c r="AB127" s="844"/>
      <c r="AC127" s="844"/>
      <c r="AD127" s="844"/>
      <c r="AE127" s="845"/>
      <c r="AF127" s="846" t="s">
        <v>236</v>
      </c>
      <c r="AG127" s="844"/>
      <c r="AH127" s="844"/>
      <c r="AI127" s="844"/>
      <c r="AJ127" s="845"/>
      <c r="AK127" s="846" t="s">
        <v>236</v>
      </c>
      <c r="AL127" s="844"/>
      <c r="AM127" s="844"/>
      <c r="AN127" s="844"/>
      <c r="AO127" s="845"/>
      <c r="AP127" s="888" t="s">
        <v>236</v>
      </c>
      <c r="AQ127" s="889"/>
      <c r="AR127" s="889"/>
      <c r="AS127" s="889"/>
      <c r="AT127" s="890"/>
      <c r="AU127" s="235"/>
      <c r="AV127" s="235"/>
      <c r="AW127" s="235"/>
      <c r="AX127" s="905" t="s">
        <v>495</v>
      </c>
      <c r="AY127" s="876"/>
      <c r="AZ127" s="876"/>
      <c r="BA127" s="876"/>
      <c r="BB127" s="876"/>
      <c r="BC127" s="876"/>
      <c r="BD127" s="876"/>
      <c r="BE127" s="877"/>
      <c r="BF127" s="875" t="s">
        <v>496</v>
      </c>
      <c r="BG127" s="876"/>
      <c r="BH127" s="876"/>
      <c r="BI127" s="876"/>
      <c r="BJ127" s="876"/>
      <c r="BK127" s="876"/>
      <c r="BL127" s="877"/>
      <c r="BM127" s="875" t="s">
        <v>497</v>
      </c>
      <c r="BN127" s="876"/>
      <c r="BO127" s="876"/>
      <c r="BP127" s="876"/>
      <c r="BQ127" s="876"/>
      <c r="BR127" s="876"/>
      <c r="BS127" s="877"/>
      <c r="BT127" s="875" t="s">
        <v>498</v>
      </c>
      <c r="BU127" s="876"/>
      <c r="BV127" s="876"/>
      <c r="BW127" s="876"/>
      <c r="BX127" s="876"/>
      <c r="BY127" s="876"/>
      <c r="BZ127" s="878"/>
      <c r="CA127" s="235"/>
      <c r="CB127" s="235"/>
      <c r="CC127" s="235"/>
      <c r="CD127" s="258"/>
      <c r="CE127" s="258"/>
      <c r="CF127" s="258"/>
      <c r="CG127" s="235"/>
      <c r="CH127" s="235"/>
      <c r="CI127" s="235"/>
      <c r="CJ127" s="257"/>
      <c r="CK127" s="918"/>
      <c r="CL127" s="919"/>
      <c r="CM127" s="919"/>
      <c r="CN127" s="919"/>
      <c r="CO127" s="920"/>
      <c r="CP127" s="879" t="s">
        <v>499</v>
      </c>
      <c r="CQ127" s="816"/>
      <c r="CR127" s="816"/>
      <c r="CS127" s="816"/>
      <c r="CT127" s="816"/>
      <c r="CU127" s="816"/>
      <c r="CV127" s="816"/>
      <c r="CW127" s="816"/>
      <c r="CX127" s="816"/>
      <c r="CY127" s="816"/>
      <c r="CZ127" s="816"/>
      <c r="DA127" s="816"/>
      <c r="DB127" s="816"/>
      <c r="DC127" s="816"/>
      <c r="DD127" s="816"/>
      <c r="DE127" s="816"/>
      <c r="DF127" s="817"/>
      <c r="DG127" s="880" t="s">
        <v>236</v>
      </c>
      <c r="DH127" s="881"/>
      <c r="DI127" s="881"/>
      <c r="DJ127" s="881"/>
      <c r="DK127" s="881"/>
      <c r="DL127" s="881" t="s">
        <v>236</v>
      </c>
      <c r="DM127" s="881"/>
      <c r="DN127" s="881"/>
      <c r="DO127" s="881"/>
      <c r="DP127" s="881"/>
      <c r="DQ127" s="881" t="s">
        <v>236</v>
      </c>
      <c r="DR127" s="881"/>
      <c r="DS127" s="881"/>
      <c r="DT127" s="881"/>
      <c r="DU127" s="881"/>
      <c r="DV127" s="858" t="s">
        <v>236</v>
      </c>
      <c r="DW127" s="858"/>
      <c r="DX127" s="858"/>
      <c r="DY127" s="858"/>
      <c r="DZ127" s="859"/>
    </row>
    <row r="128" spans="1:130" s="233" customFormat="1" ht="26.25" customHeight="1" thickBot="1" x14ac:dyDescent="0.25">
      <c r="A128" s="860" t="s">
        <v>500</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501</v>
      </c>
      <c r="X128" s="862"/>
      <c r="Y128" s="862"/>
      <c r="Z128" s="863"/>
      <c r="AA128" s="864">
        <v>37802</v>
      </c>
      <c r="AB128" s="865"/>
      <c r="AC128" s="865"/>
      <c r="AD128" s="865"/>
      <c r="AE128" s="866"/>
      <c r="AF128" s="867">
        <v>36002</v>
      </c>
      <c r="AG128" s="865"/>
      <c r="AH128" s="865"/>
      <c r="AI128" s="865"/>
      <c r="AJ128" s="866"/>
      <c r="AK128" s="867">
        <v>37802</v>
      </c>
      <c r="AL128" s="865"/>
      <c r="AM128" s="865"/>
      <c r="AN128" s="865"/>
      <c r="AO128" s="866"/>
      <c r="AP128" s="868"/>
      <c r="AQ128" s="869"/>
      <c r="AR128" s="869"/>
      <c r="AS128" s="869"/>
      <c r="AT128" s="870"/>
      <c r="AU128" s="235"/>
      <c r="AV128" s="235"/>
      <c r="AW128" s="235"/>
      <c r="AX128" s="871" t="s">
        <v>502</v>
      </c>
      <c r="AY128" s="872"/>
      <c r="AZ128" s="872"/>
      <c r="BA128" s="872"/>
      <c r="BB128" s="872"/>
      <c r="BC128" s="872"/>
      <c r="BD128" s="872"/>
      <c r="BE128" s="873"/>
      <c r="BF128" s="850" t="s">
        <v>236</v>
      </c>
      <c r="BG128" s="851"/>
      <c r="BH128" s="851"/>
      <c r="BI128" s="851"/>
      <c r="BJ128" s="851"/>
      <c r="BK128" s="851"/>
      <c r="BL128" s="874"/>
      <c r="BM128" s="850">
        <v>14.2</v>
      </c>
      <c r="BN128" s="851"/>
      <c r="BO128" s="851"/>
      <c r="BP128" s="851"/>
      <c r="BQ128" s="851"/>
      <c r="BR128" s="851"/>
      <c r="BS128" s="874"/>
      <c r="BT128" s="850">
        <v>20</v>
      </c>
      <c r="BU128" s="851"/>
      <c r="BV128" s="851"/>
      <c r="BW128" s="851"/>
      <c r="BX128" s="851"/>
      <c r="BY128" s="851"/>
      <c r="BZ128" s="852"/>
      <c r="CA128" s="258"/>
      <c r="CB128" s="258"/>
      <c r="CC128" s="258"/>
      <c r="CD128" s="258"/>
      <c r="CE128" s="258"/>
      <c r="CF128" s="258"/>
      <c r="CG128" s="235"/>
      <c r="CH128" s="235"/>
      <c r="CI128" s="235"/>
      <c r="CJ128" s="257"/>
      <c r="CK128" s="921"/>
      <c r="CL128" s="922"/>
      <c r="CM128" s="922"/>
      <c r="CN128" s="922"/>
      <c r="CO128" s="923"/>
      <c r="CP128" s="853" t="s">
        <v>503</v>
      </c>
      <c r="CQ128" s="794"/>
      <c r="CR128" s="794"/>
      <c r="CS128" s="794"/>
      <c r="CT128" s="794"/>
      <c r="CU128" s="794"/>
      <c r="CV128" s="794"/>
      <c r="CW128" s="794"/>
      <c r="CX128" s="794"/>
      <c r="CY128" s="794"/>
      <c r="CZ128" s="794"/>
      <c r="DA128" s="794"/>
      <c r="DB128" s="794"/>
      <c r="DC128" s="794"/>
      <c r="DD128" s="794"/>
      <c r="DE128" s="794"/>
      <c r="DF128" s="795"/>
      <c r="DG128" s="854">
        <v>5434</v>
      </c>
      <c r="DH128" s="855"/>
      <c r="DI128" s="855"/>
      <c r="DJ128" s="855"/>
      <c r="DK128" s="855"/>
      <c r="DL128" s="855">
        <v>4321</v>
      </c>
      <c r="DM128" s="855"/>
      <c r="DN128" s="855"/>
      <c r="DO128" s="855"/>
      <c r="DP128" s="855"/>
      <c r="DQ128" s="855">
        <v>4220</v>
      </c>
      <c r="DR128" s="855"/>
      <c r="DS128" s="855"/>
      <c r="DT128" s="855"/>
      <c r="DU128" s="855"/>
      <c r="DV128" s="856">
        <v>0.1</v>
      </c>
      <c r="DW128" s="856"/>
      <c r="DX128" s="856"/>
      <c r="DY128" s="856"/>
      <c r="DZ128" s="857"/>
    </row>
    <row r="129" spans="1:131" s="233" customFormat="1" ht="26.25" customHeight="1" x14ac:dyDescent="0.2">
      <c r="A129" s="838" t="s">
        <v>107</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504</v>
      </c>
      <c r="X129" s="841"/>
      <c r="Y129" s="841"/>
      <c r="Z129" s="842"/>
      <c r="AA129" s="843">
        <v>6002509</v>
      </c>
      <c r="AB129" s="844"/>
      <c r="AC129" s="844"/>
      <c r="AD129" s="844"/>
      <c r="AE129" s="845"/>
      <c r="AF129" s="846">
        <v>6294510</v>
      </c>
      <c r="AG129" s="844"/>
      <c r="AH129" s="844"/>
      <c r="AI129" s="844"/>
      <c r="AJ129" s="845"/>
      <c r="AK129" s="846">
        <v>6568059</v>
      </c>
      <c r="AL129" s="844"/>
      <c r="AM129" s="844"/>
      <c r="AN129" s="844"/>
      <c r="AO129" s="845"/>
      <c r="AP129" s="847"/>
      <c r="AQ129" s="848"/>
      <c r="AR129" s="848"/>
      <c r="AS129" s="848"/>
      <c r="AT129" s="849"/>
      <c r="AU129" s="236"/>
      <c r="AV129" s="236"/>
      <c r="AW129" s="236"/>
      <c r="AX129" s="815" t="s">
        <v>505</v>
      </c>
      <c r="AY129" s="816"/>
      <c r="AZ129" s="816"/>
      <c r="BA129" s="816"/>
      <c r="BB129" s="816"/>
      <c r="BC129" s="816"/>
      <c r="BD129" s="816"/>
      <c r="BE129" s="817"/>
      <c r="BF129" s="834" t="s">
        <v>236</v>
      </c>
      <c r="BG129" s="835"/>
      <c r="BH129" s="835"/>
      <c r="BI129" s="835"/>
      <c r="BJ129" s="835"/>
      <c r="BK129" s="835"/>
      <c r="BL129" s="836"/>
      <c r="BM129" s="834">
        <v>19.2</v>
      </c>
      <c r="BN129" s="835"/>
      <c r="BO129" s="835"/>
      <c r="BP129" s="835"/>
      <c r="BQ129" s="835"/>
      <c r="BR129" s="835"/>
      <c r="BS129" s="836"/>
      <c r="BT129" s="834">
        <v>30</v>
      </c>
      <c r="BU129" s="835"/>
      <c r="BV129" s="835"/>
      <c r="BW129" s="835"/>
      <c r="BX129" s="835"/>
      <c r="BY129" s="835"/>
      <c r="BZ129" s="837"/>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838" t="s">
        <v>506</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507</v>
      </c>
      <c r="X130" s="841"/>
      <c r="Y130" s="841"/>
      <c r="Z130" s="842"/>
      <c r="AA130" s="843">
        <v>1148413</v>
      </c>
      <c r="AB130" s="844"/>
      <c r="AC130" s="844"/>
      <c r="AD130" s="844"/>
      <c r="AE130" s="845"/>
      <c r="AF130" s="846">
        <v>1171281</v>
      </c>
      <c r="AG130" s="844"/>
      <c r="AH130" s="844"/>
      <c r="AI130" s="844"/>
      <c r="AJ130" s="845"/>
      <c r="AK130" s="846">
        <v>1229302</v>
      </c>
      <c r="AL130" s="844"/>
      <c r="AM130" s="844"/>
      <c r="AN130" s="844"/>
      <c r="AO130" s="845"/>
      <c r="AP130" s="847"/>
      <c r="AQ130" s="848"/>
      <c r="AR130" s="848"/>
      <c r="AS130" s="848"/>
      <c r="AT130" s="849"/>
      <c r="AU130" s="236"/>
      <c r="AV130" s="236"/>
      <c r="AW130" s="236"/>
      <c r="AX130" s="815" t="s">
        <v>508</v>
      </c>
      <c r="AY130" s="816"/>
      <c r="AZ130" s="816"/>
      <c r="BA130" s="816"/>
      <c r="BB130" s="816"/>
      <c r="BC130" s="816"/>
      <c r="BD130" s="816"/>
      <c r="BE130" s="817"/>
      <c r="BF130" s="818">
        <v>14.8</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509</v>
      </c>
      <c r="X131" s="825"/>
      <c r="Y131" s="825"/>
      <c r="Z131" s="826"/>
      <c r="AA131" s="827">
        <v>4854096</v>
      </c>
      <c r="AB131" s="828"/>
      <c r="AC131" s="828"/>
      <c r="AD131" s="828"/>
      <c r="AE131" s="829"/>
      <c r="AF131" s="830">
        <v>5123229</v>
      </c>
      <c r="AG131" s="828"/>
      <c r="AH131" s="828"/>
      <c r="AI131" s="828"/>
      <c r="AJ131" s="829"/>
      <c r="AK131" s="830">
        <v>5338757</v>
      </c>
      <c r="AL131" s="828"/>
      <c r="AM131" s="828"/>
      <c r="AN131" s="828"/>
      <c r="AO131" s="829"/>
      <c r="AP131" s="831"/>
      <c r="AQ131" s="832"/>
      <c r="AR131" s="832"/>
      <c r="AS131" s="832"/>
      <c r="AT131" s="833"/>
      <c r="AU131" s="236"/>
      <c r="AV131" s="236"/>
      <c r="AW131" s="236"/>
      <c r="AX131" s="793" t="s">
        <v>510</v>
      </c>
      <c r="AY131" s="794"/>
      <c r="AZ131" s="794"/>
      <c r="BA131" s="794"/>
      <c r="BB131" s="794"/>
      <c r="BC131" s="794"/>
      <c r="BD131" s="794"/>
      <c r="BE131" s="795"/>
      <c r="BF131" s="796">
        <v>77.2</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802" t="s">
        <v>511</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512</v>
      </c>
      <c r="W132" s="806"/>
      <c r="X132" s="806"/>
      <c r="Y132" s="806"/>
      <c r="Z132" s="807"/>
      <c r="AA132" s="808">
        <v>15.73895531</v>
      </c>
      <c r="AB132" s="809"/>
      <c r="AC132" s="809"/>
      <c r="AD132" s="809"/>
      <c r="AE132" s="810"/>
      <c r="AF132" s="811">
        <v>14.79894809</v>
      </c>
      <c r="AG132" s="809"/>
      <c r="AH132" s="809"/>
      <c r="AI132" s="809"/>
      <c r="AJ132" s="810"/>
      <c r="AK132" s="811">
        <v>13.98878053</v>
      </c>
      <c r="AL132" s="809"/>
      <c r="AM132" s="809"/>
      <c r="AN132" s="809"/>
      <c r="AO132" s="810"/>
      <c r="AP132" s="812"/>
      <c r="AQ132" s="813"/>
      <c r="AR132" s="813"/>
      <c r="AS132" s="813"/>
      <c r="AT132" s="814"/>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513</v>
      </c>
      <c r="W133" s="785"/>
      <c r="X133" s="785"/>
      <c r="Y133" s="785"/>
      <c r="Z133" s="786"/>
      <c r="AA133" s="787">
        <v>15.5</v>
      </c>
      <c r="AB133" s="788"/>
      <c r="AC133" s="788"/>
      <c r="AD133" s="788"/>
      <c r="AE133" s="789"/>
      <c r="AF133" s="787">
        <v>15.3</v>
      </c>
      <c r="AG133" s="788"/>
      <c r="AH133" s="788"/>
      <c r="AI133" s="788"/>
      <c r="AJ133" s="789"/>
      <c r="AK133" s="787">
        <v>14.8</v>
      </c>
      <c r="AL133" s="788"/>
      <c r="AM133" s="788"/>
      <c r="AN133" s="788"/>
      <c r="AO133" s="789"/>
      <c r="AP133" s="790"/>
      <c r="AQ133" s="791"/>
      <c r="AR133" s="791"/>
      <c r="AS133" s="791"/>
      <c r="AT133" s="792"/>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rKlTZhlXWp4iCo8j+xhFwpAcbdavfHfQZ3QQxT1AujmuieH5DTHiwFSqpDSM6PedCuDX3oNXJVMR4c1AF+ro1g==" saltValue="vWnv8uthx1QkmkjceN7ro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2"/>
  <cols>
    <col min="1" max="120" width="2.77734375" style="263" customWidth="1"/>
    <col min="121" max="121" width="0" style="262" hidden="1" customWidth="1"/>
    <col min="122" max="16384" width="9" style="262" hidden="1"/>
  </cols>
  <sheetData>
    <row r="1" spans="1:120" ht="13.2"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62"/>
    </row>
    <row r="17" spans="119:120" ht="13.2" x14ac:dyDescent="0.2">
      <c r="DP17" s="262"/>
    </row>
    <row r="18" spans="119:120" ht="13.2" x14ac:dyDescent="0.2"/>
    <row r="19" spans="119:120" ht="13.2" x14ac:dyDescent="0.2"/>
    <row r="20" spans="119:120" ht="13.2" x14ac:dyDescent="0.2">
      <c r="DO20" s="262"/>
      <c r="DP20" s="262"/>
    </row>
    <row r="21" spans="119:120" ht="13.2" x14ac:dyDescent="0.2">
      <c r="DP21" s="262"/>
    </row>
    <row r="22" spans="119:120" ht="13.2" x14ac:dyDescent="0.2"/>
    <row r="23" spans="119:120" ht="13.2" x14ac:dyDescent="0.2">
      <c r="DO23" s="262"/>
      <c r="DP23" s="262"/>
    </row>
    <row r="24" spans="119:120" ht="13.2" x14ac:dyDescent="0.2">
      <c r="DP24" s="262"/>
    </row>
    <row r="25" spans="119:120" ht="13.2" x14ac:dyDescent="0.2">
      <c r="DP25" s="262"/>
    </row>
    <row r="26" spans="119:120" ht="13.2" x14ac:dyDescent="0.2">
      <c r="DO26" s="262"/>
      <c r="DP26" s="262"/>
    </row>
    <row r="27" spans="119:120" ht="13.2" x14ac:dyDescent="0.2"/>
    <row r="28" spans="119:120" ht="13.2" x14ac:dyDescent="0.2">
      <c r="DO28" s="262"/>
      <c r="DP28" s="262"/>
    </row>
    <row r="29" spans="119:120" ht="13.2" x14ac:dyDescent="0.2">
      <c r="DP29" s="262"/>
    </row>
    <row r="30" spans="119:120" ht="13.2" x14ac:dyDescent="0.2"/>
    <row r="31" spans="119:120" ht="13.2" x14ac:dyDescent="0.2">
      <c r="DO31" s="262"/>
      <c r="DP31" s="262"/>
    </row>
    <row r="32" spans="119:120" ht="13.2" x14ac:dyDescent="0.2"/>
    <row r="33" spans="98:120" ht="13.2" x14ac:dyDescent="0.2">
      <c r="DO33" s="262"/>
      <c r="DP33" s="262"/>
    </row>
    <row r="34" spans="98:120" ht="13.2" x14ac:dyDescent="0.2">
      <c r="DM34" s="262"/>
    </row>
    <row r="35" spans="98:120" ht="13.2" x14ac:dyDescent="0.2">
      <c r="CT35" s="262"/>
      <c r="CU35" s="262"/>
      <c r="CV35" s="262"/>
      <c r="CY35" s="262"/>
      <c r="CZ35" s="262"/>
      <c r="DA35" s="262"/>
      <c r="DD35" s="262"/>
      <c r="DE35" s="262"/>
      <c r="DF35" s="262"/>
      <c r="DI35" s="262"/>
      <c r="DJ35" s="262"/>
      <c r="DK35" s="262"/>
      <c r="DM35" s="262"/>
      <c r="DN35" s="262"/>
      <c r="DO35" s="262"/>
      <c r="DP35" s="262"/>
    </row>
    <row r="36" spans="98:120" ht="13.2" x14ac:dyDescent="0.2"/>
    <row r="37" spans="98:120" ht="13.2" x14ac:dyDescent="0.2">
      <c r="CW37" s="262"/>
      <c r="DB37" s="262"/>
      <c r="DG37" s="262"/>
      <c r="DL37" s="262"/>
      <c r="DP37" s="262"/>
    </row>
    <row r="38" spans="98:120" ht="13.2"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62"/>
      <c r="DO49" s="262"/>
      <c r="DP49" s="26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62"/>
      <c r="CS63" s="262"/>
      <c r="CX63" s="262"/>
      <c r="DC63" s="262"/>
      <c r="DH63" s="262"/>
    </row>
    <row r="64" spans="22:120" ht="13.2" x14ac:dyDescent="0.2">
      <c r="V64" s="262"/>
    </row>
    <row r="65" spans="15:120" ht="13.2"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2" x14ac:dyDescent="0.2">
      <c r="Q66" s="262"/>
      <c r="S66" s="262"/>
      <c r="U66" s="262"/>
      <c r="DM66" s="262"/>
    </row>
    <row r="67" spans="15:120" ht="13.2"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2" x14ac:dyDescent="0.2"/>
    <row r="69" spans="15:120" ht="13.2" x14ac:dyDescent="0.2"/>
    <row r="70" spans="15:120" ht="13.2" x14ac:dyDescent="0.2"/>
    <row r="71" spans="15:120" ht="13.2" x14ac:dyDescent="0.2"/>
    <row r="72" spans="15:120" ht="13.2" x14ac:dyDescent="0.2">
      <c r="DP72" s="262"/>
    </row>
    <row r="73" spans="15:120" ht="13.2" x14ac:dyDescent="0.2">
      <c r="DP73" s="26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62"/>
      <c r="CX96" s="262"/>
      <c r="DC96" s="262"/>
      <c r="DH96" s="262"/>
    </row>
    <row r="97" spans="24:120" ht="13.2" x14ac:dyDescent="0.2">
      <c r="CS97" s="262"/>
      <c r="CX97" s="262"/>
      <c r="DC97" s="262"/>
      <c r="DH97" s="262"/>
      <c r="DP97" s="263" t="s">
        <v>514</v>
      </c>
    </row>
    <row r="98" spans="24:120" ht="13.2" hidden="1" x14ac:dyDescent="0.2">
      <c r="CS98" s="262"/>
      <c r="CX98" s="262"/>
      <c r="DC98" s="262"/>
      <c r="DH98" s="262"/>
    </row>
    <row r="99" spans="24:120" ht="13.2"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2" hidden="1" x14ac:dyDescent="0.2">
      <c r="CT103" s="262"/>
      <c r="CV103" s="262"/>
      <c r="CW103" s="262"/>
      <c r="CY103" s="262"/>
      <c r="DA103" s="262"/>
      <c r="DB103" s="262"/>
      <c r="DD103" s="262"/>
      <c r="DF103" s="262"/>
      <c r="DG103" s="262"/>
      <c r="DI103" s="262"/>
      <c r="DK103" s="262"/>
      <c r="DL103" s="262"/>
      <c r="DM103" s="262"/>
      <c r="DN103" s="262"/>
      <c r="DO103" s="262"/>
      <c r="DP103" s="262"/>
    </row>
    <row r="104" spans="24:120" ht="13.2" hidden="1" x14ac:dyDescent="0.2">
      <c r="CV104" s="262"/>
      <c r="CW104" s="262"/>
      <c r="DA104" s="262"/>
      <c r="DB104" s="262"/>
      <c r="DF104" s="262"/>
      <c r="DG104" s="262"/>
      <c r="DK104" s="262"/>
      <c r="DL104" s="262"/>
      <c r="DN104" s="262"/>
      <c r="DO104" s="262"/>
      <c r="DP104" s="262"/>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0" zoomScaleNormal="80" zoomScaleSheetLayoutView="55" workbookViewId="0"/>
  </sheetViews>
  <sheetFormatPr defaultColWidth="0" defaultRowHeight="13.5" customHeight="1" zeroHeight="1" x14ac:dyDescent="0.2"/>
  <cols>
    <col min="1" max="116" width="2.6640625" style="263" customWidth="1"/>
    <col min="117" max="16384" width="9" style="262" hidden="1"/>
  </cols>
  <sheetData>
    <row r="1" spans="2:116" ht="13.2"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2" x14ac:dyDescent="0.2"/>
    <row r="3" spans="2:116" ht="13.2" x14ac:dyDescent="0.2"/>
    <row r="4" spans="2:116" ht="13.2"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2"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2" x14ac:dyDescent="0.2"/>
    <row r="20" spans="9:116" ht="13.2" x14ac:dyDescent="0.2"/>
    <row r="21" spans="9:116" ht="13.2" x14ac:dyDescent="0.2">
      <c r="DL21" s="262"/>
    </row>
    <row r="22" spans="9:116" ht="13.2" x14ac:dyDescent="0.2">
      <c r="DI22" s="262"/>
      <c r="DJ22" s="262"/>
      <c r="DK22" s="262"/>
      <c r="DL22" s="262"/>
    </row>
    <row r="23" spans="9:116" ht="13.2" x14ac:dyDescent="0.2">
      <c r="CY23" s="262"/>
      <c r="CZ23" s="262"/>
      <c r="DA23" s="262"/>
      <c r="DB23" s="262"/>
      <c r="DC23" s="262"/>
      <c r="DD23" s="262"/>
      <c r="DE23" s="262"/>
      <c r="DF23" s="262"/>
      <c r="DG23" s="262"/>
      <c r="DH23" s="262"/>
      <c r="DI23" s="262"/>
      <c r="DJ23" s="262"/>
      <c r="DK23" s="262"/>
      <c r="DL23" s="26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62"/>
      <c r="DA35" s="262"/>
      <c r="DB35" s="262"/>
      <c r="DC35" s="262"/>
      <c r="DD35" s="262"/>
      <c r="DE35" s="262"/>
      <c r="DF35" s="262"/>
      <c r="DG35" s="262"/>
      <c r="DH35" s="262"/>
      <c r="DI35" s="262"/>
      <c r="DJ35" s="262"/>
      <c r="DK35" s="262"/>
      <c r="DL35" s="262"/>
    </row>
    <row r="36" spans="15:116" ht="13.2" x14ac:dyDescent="0.2"/>
    <row r="37" spans="15:116" ht="13.2" x14ac:dyDescent="0.2">
      <c r="DL37" s="262"/>
    </row>
    <row r="38" spans="15:116" ht="13.2" x14ac:dyDescent="0.2">
      <c r="DI38" s="262"/>
      <c r="DJ38" s="262"/>
      <c r="DK38" s="262"/>
      <c r="DL38" s="262"/>
    </row>
    <row r="39" spans="15:116" ht="13.2" x14ac:dyDescent="0.2"/>
    <row r="40" spans="15:116" ht="13.2" x14ac:dyDescent="0.2"/>
    <row r="41" spans="15:116" ht="13.2" x14ac:dyDescent="0.2"/>
    <row r="42" spans="15:116" ht="13.2" x14ac:dyDescent="0.2"/>
    <row r="43" spans="15:116" ht="13.2"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2" x14ac:dyDescent="0.2">
      <c r="DL44" s="262"/>
    </row>
    <row r="45" spans="15:116" ht="13.2" x14ac:dyDescent="0.2"/>
    <row r="46" spans="15:116" ht="13.2" x14ac:dyDescent="0.2">
      <c r="DA46" s="262"/>
      <c r="DB46" s="262"/>
      <c r="DC46" s="262"/>
      <c r="DD46" s="262"/>
      <c r="DE46" s="262"/>
      <c r="DF46" s="262"/>
      <c r="DG46" s="262"/>
      <c r="DH46" s="262"/>
      <c r="DI46" s="262"/>
      <c r="DJ46" s="262"/>
      <c r="DK46" s="262"/>
      <c r="DL46" s="262"/>
    </row>
    <row r="47" spans="15:116" ht="13.2" x14ac:dyDescent="0.2"/>
    <row r="48" spans="15:116" ht="13.2" x14ac:dyDescent="0.2"/>
    <row r="49" spans="104:116" ht="13.2" x14ac:dyDescent="0.2"/>
    <row r="50" spans="104:116" ht="13.2" x14ac:dyDescent="0.2">
      <c r="CZ50" s="262"/>
      <c r="DA50" s="262"/>
      <c r="DB50" s="262"/>
      <c r="DC50" s="262"/>
      <c r="DD50" s="262"/>
      <c r="DE50" s="262"/>
      <c r="DF50" s="262"/>
      <c r="DG50" s="262"/>
      <c r="DH50" s="262"/>
      <c r="DI50" s="262"/>
      <c r="DJ50" s="262"/>
      <c r="DK50" s="262"/>
      <c r="DL50" s="262"/>
    </row>
    <row r="51" spans="104:116" ht="13.2" x14ac:dyDescent="0.2"/>
    <row r="52" spans="104:116" ht="13.2" x14ac:dyDescent="0.2"/>
    <row r="53" spans="104:116" ht="13.2" x14ac:dyDescent="0.2">
      <c r="DL53" s="26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62"/>
      <c r="DD67" s="262"/>
      <c r="DE67" s="262"/>
      <c r="DF67" s="262"/>
      <c r="DG67" s="262"/>
      <c r="DH67" s="262"/>
      <c r="DI67" s="262"/>
      <c r="DJ67" s="262"/>
      <c r="DK67" s="262"/>
      <c r="DL67" s="26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M2mByuCsjX9bp4HHPcdyrIaQce14WWhRbft3R33cpdarG0iuzyz9UjBvV5Dhz0qrr6ZvR3gO97gEXpgSYj6RXw==" saltValue="2sJpFlcrnQBMuh5dwy2aB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0" zoomScaleSheetLayoutView="80" workbookViewId="0"/>
  </sheetViews>
  <sheetFormatPr defaultColWidth="0" defaultRowHeight="13.5" customHeight="1" zeroHeight="1" x14ac:dyDescent="0.2"/>
  <cols>
    <col min="1" max="36" width="2.44140625" style="264" customWidth="1"/>
    <col min="37" max="44" width="17" style="264" customWidth="1"/>
    <col min="45" max="45" width="6.109375" style="271" customWidth="1"/>
    <col min="46" max="46" width="3" style="269" customWidth="1"/>
    <col min="47" max="47" width="19.109375" style="264" hidden="1" customWidth="1"/>
    <col min="48" max="52" width="12.6640625" style="264" hidden="1" customWidth="1"/>
    <col min="53" max="16384" width="8.6640625" style="264" hidden="1"/>
  </cols>
  <sheetData>
    <row r="1" spans="1:46" ht="13.2" x14ac:dyDescent="0.2">
      <c r="AS1" s="265"/>
      <c r="AT1" s="265"/>
    </row>
    <row r="2" spans="1:46" ht="13.2" x14ac:dyDescent="0.2">
      <c r="AS2" s="265"/>
      <c r="AT2" s="265"/>
    </row>
    <row r="3" spans="1:46" ht="13.2" x14ac:dyDescent="0.2">
      <c r="AS3" s="265"/>
      <c r="AT3" s="265"/>
    </row>
    <row r="4" spans="1:46" ht="13.2" x14ac:dyDescent="0.2">
      <c r="AS4" s="265"/>
      <c r="AT4" s="265"/>
    </row>
    <row r="5" spans="1:46" ht="16.2" x14ac:dyDescent="0.2">
      <c r="A5" s="266" t="s">
        <v>515</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2"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516</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82" t="s">
        <v>517</v>
      </c>
      <c r="AP7" s="275"/>
      <c r="AQ7" s="276" t="s">
        <v>518</v>
      </c>
      <c r="AR7" s="277"/>
    </row>
    <row r="8" spans="1:46" ht="13.2"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83"/>
      <c r="AP8" s="281" t="s">
        <v>519</v>
      </c>
      <c r="AQ8" s="282" t="s">
        <v>520</v>
      </c>
      <c r="AR8" s="283" t="s">
        <v>521</v>
      </c>
    </row>
    <row r="9" spans="1:46" ht="13.2"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94" t="s">
        <v>522</v>
      </c>
      <c r="AL9" s="1195"/>
      <c r="AM9" s="1195"/>
      <c r="AN9" s="1196"/>
      <c r="AO9" s="284">
        <v>1738965</v>
      </c>
      <c r="AP9" s="284">
        <v>123060</v>
      </c>
      <c r="AQ9" s="285">
        <v>106927</v>
      </c>
      <c r="AR9" s="286">
        <v>15.1</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94" t="s">
        <v>523</v>
      </c>
      <c r="AL10" s="1195"/>
      <c r="AM10" s="1195"/>
      <c r="AN10" s="1196"/>
      <c r="AO10" s="287">
        <v>285924</v>
      </c>
      <c r="AP10" s="287">
        <v>20234</v>
      </c>
      <c r="AQ10" s="288">
        <v>15145</v>
      </c>
      <c r="AR10" s="289">
        <v>33.6</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94" t="s">
        <v>524</v>
      </c>
      <c r="AL11" s="1195"/>
      <c r="AM11" s="1195"/>
      <c r="AN11" s="1196"/>
      <c r="AO11" s="287">
        <v>178172</v>
      </c>
      <c r="AP11" s="287">
        <v>12609</v>
      </c>
      <c r="AQ11" s="288">
        <v>1510</v>
      </c>
      <c r="AR11" s="289">
        <v>735</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94" t="s">
        <v>525</v>
      </c>
      <c r="AL12" s="1195"/>
      <c r="AM12" s="1195"/>
      <c r="AN12" s="1196"/>
      <c r="AO12" s="287" t="s">
        <v>526</v>
      </c>
      <c r="AP12" s="287" t="s">
        <v>526</v>
      </c>
      <c r="AQ12" s="288">
        <v>21</v>
      </c>
      <c r="AR12" s="289" t="s">
        <v>526</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94" t="s">
        <v>527</v>
      </c>
      <c r="AL13" s="1195"/>
      <c r="AM13" s="1195"/>
      <c r="AN13" s="1196"/>
      <c r="AO13" s="287" t="s">
        <v>526</v>
      </c>
      <c r="AP13" s="287" t="s">
        <v>526</v>
      </c>
      <c r="AQ13" s="288">
        <v>4533</v>
      </c>
      <c r="AR13" s="289" t="s">
        <v>526</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94" t="s">
        <v>528</v>
      </c>
      <c r="AL14" s="1195"/>
      <c r="AM14" s="1195"/>
      <c r="AN14" s="1196"/>
      <c r="AO14" s="287">
        <v>22127</v>
      </c>
      <c r="AP14" s="287">
        <v>1566</v>
      </c>
      <c r="AQ14" s="288">
        <v>2422</v>
      </c>
      <c r="AR14" s="289">
        <v>-35.299999999999997</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97" t="s">
        <v>529</v>
      </c>
      <c r="AL15" s="1198"/>
      <c r="AM15" s="1198"/>
      <c r="AN15" s="1199"/>
      <c r="AO15" s="287">
        <v>-136584</v>
      </c>
      <c r="AP15" s="287">
        <v>-9666</v>
      </c>
      <c r="AQ15" s="288">
        <v>-7979</v>
      </c>
      <c r="AR15" s="289">
        <v>21.1</v>
      </c>
    </row>
    <row r="16" spans="1:46" ht="13.2"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97" t="s">
        <v>190</v>
      </c>
      <c r="AL16" s="1198"/>
      <c r="AM16" s="1198"/>
      <c r="AN16" s="1199"/>
      <c r="AO16" s="287">
        <v>2088604</v>
      </c>
      <c r="AP16" s="287">
        <v>147803</v>
      </c>
      <c r="AQ16" s="288">
        <v>122579</v>
      </c>
      <c r="AR16" s="289">
        <v>20.6</v>
      </c>
    </row>
    <row r="17" spans="1:46" ht="13.2"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2"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2"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530</v>
      </c>
      <c r="AL19" s="265"/>
      <c r="AM19" s="265"/>
      <c r="AN19" s="265"/>
      <c r="AO19" s="265"/>
      <c r="AP19" s="265"/>
      <c r="AQ19" s="265"/>
      <c r="AR19" s="265"/>
    </row>
    <row r="20" spans="1:46" ht="13.2"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531</v>
      </c>
      <c r="AP20" s="296" t="s">
        <v>532</v>
      </c>
      <c r="AQ20" s="297" t="s">
        <v>533</v>
      </c>
      <c r="AR20" s="298"/>
    </row>
    <row r="21" spans="1:46" s="304" customFormat="1" ht="13.2"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200" t="s">
        <v>534</v>
      </c>
      <c r="AL21" s="1201"/>
      <c r="AM21" s="1201"/>
      <c r="AN21" s="1202"/>
      <c r="AO21" s="300">
        <v>13.16</v>
      </c>
      <c r="AP21" s="301">
        <v>10.66</v>
      </c>
      <c r="AQ21" s="302">
        <v>2.5</v>
      </c>
      <c r="AR21" s="270"/>
      <c r="AS21" s="303"/>
      <c r="AT21" s="299"/>
    </row>
    <row r="22" spans="1:46" s="304" customFormat="1" ht="13.2"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200" t="s">
        <v>535</v>
      </c>
      <c r="AL22" s="1201"/>
      <c r="AM22" s="1201"/>
      <c r="AN22" s="1202"/>
      <c r="AO22" s="305">
        <v>91.3</v>
      </c>
      <c r="AP22" s="306">
        <v>96.3</v>
      </c>
      <c r="AQ22" s="307">
        <v>-5</v>
      </c>
      <c r="AR22" s="291"/>
      <c r="AS22" s="303"/>
      <c r="AT22" s="299"/>
    </row>
    <row r="23" spans="1:46" s="304" customFormat="1" ht="13.2"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2"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2"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2" x14ac:dyDescent="0.2">
      <c r="A26" s="1193" t="s">
        <v>536</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70"/>
    </row>
    <row r="27" spans="1:46" ht="13.2" x14ac:dyDescent="0.2">
      <c r="A27" s="312"/>
      <c r="AO27" s="265"/>
      <c r="AP27" s="265"/>
      <c r="AQ27" s="265"/>
      <c r="AR27" s="265"/>
      <c r="AS27" s="265"/>
      <c r="AT27" s="265"/>
    </row>
    <row r="28" spans="1:46" ht="16.2" x14ac:dyDescent="0.2">
      <c r="A28" s="266" t="s">
        <v>537</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2"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538</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82" t="s">
        <v>517</v>
      </c>
      <c r="AP30" s="275"/>
      <c r="AQ30" s="276" t="s">
        <v>518</v>
      </c>
      <c r="AR30" s="277"/>
    </row>
    <row r="31" spans="1:46" ht="13.2"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83"/>
      <c r="AP31" s="281" t="s">
        <v>519</v>
      </c>
      <c r="AQ31" s="282" t="s">
        <v>520</v>
      </c>
      <c r="AR31" s="283" t="s">
        <v>521</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84" t="s">
        <v>539</v>
      </c>
      <c r="AL32" s="1185"/>
      <c r="AM32" s="1185"/>
      <c r="AN32" s="1186"/>
      <c r="AO32" s="315">
        <v>1304624</v>
      </c>
      <c r="AP32" s="315">
        <v>92324</v>
      </c>
      <c r="AQ32" s="316">
        <v>59977</v>
      </c>
      <c r="AR32" s="317">
        <v>53.9</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84" t="s">
        <v>540</v>
      </c>
      <c r="AL33" s="1185"/>
      <c r="AM33" s="1185"/>
      <c r="AN33" s="1186"/>
      <c r="AO33" s="315" t="s">
        <v>526</v>
      </c>
      <c r="AP33" s="315" t="s">
        <v>526</v>
      </c>
      <c r="AQ33" s="316" t="s">
        <v>526</v>
      </c>
      <c r="AR33" s="317" t="s">
        <v>526</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84" t="s">
        <v>541</v>
      </c>
      <c r="AL34" s="1185"/>
      <c r="AM34" s="1185"/>
      <c r="AN34" s="1186"/>
      <c r="AO34" s="315" t="s">
        <v>526</v>
      </c>
      <c r="AP34" s="315" t="s">
        <v>526</v>
      </c>
      <c r="AQ34" s="316" t="s">
        <v>526</v>
      </c>
      <c r="AR34" s="317" t="s">
        <v>526</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84" t="s">
        <v>542</v>
      </c>
      <c r="AL35" s="1185"/>
      <c r="AM35" s="1185"/>
      <c r="AN35" s="1186"/>
      <c r="AO35" s="315">
        <v>498853</v>
      </c>
      <c r="AP35" s="315">
        <v>35302</v>
      </c>
      <c r="AQ35" s="316">
        <v>16053</v>
      </c>
      <c r="AR35" s="317">
        <v>119.9</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84" t="s">
        <v>543</v>
      </c>
      <c r="AL36" s="1185"/>
      <c r="AM36" s="1185"/>
      <c r="AN36" s="1186"/>
      <c r="AO36" s="315">
        <v>210454</v>
      </c>
      <c r="AP36" s="315">
        <v>14893</v>
      </c>
      <c r="AQ36" s="316">
        <v>3449</v>
      </c>
      <c r="AR36" s="317">
        <v>331.8</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84" t="s">
        <v>544</v>
      </c>
      <c r="AL37" s="1185"/>
      <c r="AM37" s="1185"/>
      <c r="AN37" s="1186"/>
      <c r="AO37" s="315" t="s">
        <v>526</v>
      </c>
      <c r="AP37" s="315" t="s">
        <v>526</v>
      </c>
      <c r="AQ37" s="316">
        <v>404</v>
      </c>
      <c r="AR37" s="317" t="s">
        <v>526</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87" t="s">
        <v>545</v>
      </c>
      <c r="AL38" s="1188"/>
      <c r="AM38" s="1188"/>
      <c r="AN38" s="1189"/>
      <c r="AO38" s="318" t="s">
        <v>526</v>
      </c>
      <c r="AP38" s="318" t="s">
        <v>526</v>
      </c>
      <c r="AQ38" s="319">
        <v>3</v>
      </c>
      <c r="AR38" s="307" t="s">
        <v>526</v>
      </c>
      <c r="AS38" s="314"/>
    </row>
    <row r="39" spans="1:46" ht="13.2"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87" t="s">
        <v>546</v>
      </c>
      <c r="AL39" s="1188"/>
      <c r="AM39" s="1188"/>
      <c r="AN39" s="1189"/>
      <c r="AO39" s="315">
        <v>-37802</v>
      </c>
      <c r="AP39" s="315">
        <v>-2675</v>
      </c>
      <c r="AQ39" s="316">
        <v>-3105</v>
      </c>
      <c r="AR39" s="317">
        <v>-13.8</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84" t="s">
        <v>547</v>
      </c>
      <c r="AL40" s="1185"/>
      <c r="AM40" s="1185"/>
      <c r="AN40" s="1186"/>
      <c r="AO40" s="315">
        <v>-1229302</v>
      </c>
      <c r="AP40" s="315">
        <v>-86993</v>
      </c>
      <c r="AQ40" s="316">
        <v>-51549</v>
      </c>
      <c r="AR40" s="317">
        <v>68.8</v>
      </c>
      <c r="AS40" s="314"/>
    </row>
    <row r="41" spans="1:46" ht="13.2"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90" t="s">
        <v>303</v>
      </c>
      <c r="AL41" s="1191"/>
      <c r="AM41" s="1191"/>
      <c r="AN41" s="1192"/>
      <c r="AO41" s="315">
        <v>746827</v>
      </c>
      <c r="AP41" s="315">
        <v>52850</v>
      </c>
      <c r="AQ41" s="316">
        <v>25231</v>
      </c>
      <c r="AR41" s="317">
        <v>109.5</v>
      </c>
      <c r="AS41" s="314"/>
    </row>
    <row r="42" spans="1:46" ht="13.2"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548</v>
      </c>
      <c r="AL42" s="265"/>
      <c r="AM42" s="265"/>
      <c r="AN42" s="265"/>
      <c r="AO42" s="265"/>
      <c r="AP42" s="265"/>
      <c r="AQ42" s="291"/>
      <c r="AR42" s="291"/>
      <c r="AS42" s="314"/>
    </row>
    <row r="43" spans="1:46" ht="13.2"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2"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2"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2"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549</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2"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550</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77" t="s">
        <v>517</v>
      </c>
      <c r="AN49" s="1179" t="s">
        <v>551</v>
      </c>
      <c r="AO49" s="1180"/>
      <c r="AP49" s="1180"/>
      <c r="AQ49" s="1180"/>
      <c r="AR49" s="1181"/>
    </row>
    <row r="50" spans="1:44" ht="13.2"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78"/>
      <c r="AN50" s="331" t="s">
        <v>552</v>
      </c>
      <c r="AO50" s="332" t="s">
        <v>553</v>
      </c>
      <c r="AP50" s="333" t="s">
        <v>554</v>
      </c>
      <c r="AQ50" s="334" t="s">
        <v>555</v>
      </c>
      <c r="AR50" s="335" t="s">
        <v>556</v>
      </c>
    </row>
    <row r="51" spans="1:44" ht="13.2"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557</v>
      </c>
      <c r="AL51" s="328"/>
      <c r="AM51" s="336">
        <v>1737470</v>
      </c>
      <c r="AN51" s="337">
        <v>114052</v>
      </c>
      <c r="AO51" s="338">
        <v>18.600000000000001</v>
      </c>
      <c r="AP51" s="339">
        <v>67343</v>
      </c>
      <c r="AQ51" s="340">
        <v>0.1</v>
      </c>
      <c r="AR51" s="341">
        <v>18.5</v>
      </c>
    </row>
    <row r="52" spans="1:44" ht="13.2"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558</v>
      </c>
      <c r="AM52" s="344">
        <v>429897</v>
      </c>
      <c r="AN52" s="345">
        <v>28220</v>
      </c>
      <c r="AO52" s="346">
        <v>-55.1</v>
      </c>
      <c r="AP52" s="347">
        <v>32865</v>
      </c>
      <c r="AQ52" s="348">
        <v>-6.3</v>
      </c>
      <c r="AR52" s="349">
        <v>-48.8</v>
      </c>
    </row>
    <row r="53" spans="1:44" ht="13.2"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559</v>
      </c>
      <c r="AL53" s="328"/>
      <c r="AM53" s="336">
        <v>1041603</v>
      </c>
      <c r="AN53" s="337">
        <v>69496</v>
      </c>
      <c r="AO53" s="338">
        <v>-39.1</v>
      </c>
      <c r="AP53" s="339">
        <v>73475</v>
      </c>
      <c r="AQ53" s="340">
        <v>9.1</v>
      </c>
      <c r="AR53" s="341">
        <v>-48.2</v>
      </c>
    </row>
    <row r="54" spans="1:44" ht="13.2"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558</v>
      </c>
      <c r="AM54" s="344">
        <v>305468</v>
      </c>
      <c r="AN54" s="345">
        <v>20381</v>
      </c>
      <c r="AO54" s="346">
        <v>-27.8</v>
      </c>
      <c r="AP54" s="347">
        <v>43072</v>
      </c>
      <c r="AQ54" s="348">
        <v>31.1</v>
      </c>
      <c r="AR54" s="349">
        <v>-58.9</v>
      </c>
    </row>
    <row r="55" spans="1:44" ht="13.2"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560</v>
      </c>
      <c r="AL55" s="328"/>
      <c r="AM55" s="336">
        <v>1018361</v>
      </c>
      <c r="AN55" s="337">
        <v>69380</v>
      </c>
      <c r="AO55" s="338">
        <v>-0.2</v>
      </c>
      <c r="AP55" s="339">
        <v>87464</v>
      </c>
      <c r="AQ55" s="340">
        <v>19</v>
      </c>
      <c r="AR55" s="341">
        <v>-19.2</v>
      </c>
    </row>
    <row r="56" spans="1:44" ht="13.2"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558</v>
      </c>
      <c r="AM56" s="344">
        <v>365405</v>
      </c>
      <c r="AN56" s="345">
        <v>24895</v>
      </c>
      <c r="AO56" s="346">
        <v>22.1</v>
      </c>
      <c r="AP56" s="347">
        <v>47479</v>
      </c>
      <c r="AQ56" s="348">
        <v>10.199999999999999</v>
      </c>
      <c r="AR56" s="349">
        <v>11.9</v>
      </c>
    </row>
    <row r="57" spans="1:44" ht="13.2"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561</v>
      </c>
      <c r="AL57" s="328"/>
      <c r="AM57" s="336">
        <v>1459110</v>
      </c>
      <c r="AN57" s="337">
        <v>101109</v>
      </c>
      <c r="AO57" s="338">
        <v>45.7</v>
      </c>
      <c r="AP57" s="339">
        <v>117234</v>
      </c>
      <c r="AQ57" s="340">
        <v>34</v>
      </c>
      <c r="AR57" s="341">
        <v>11.7</v>
      </c>
    </row>
    <row r="58" spans="1:44" ht="13.2"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558</v>
      </c>
      <c r="AM58" s="344">
        <v>442192</v>
      </c>
      <c r="AN58" s="345">
        <v>30642</v>
      </c>
      <c r="AO58" s="346">
        <v>23.1</v>
      </c>
      <c r="AP58" s="347">
        <v>59796</v>
      </c>
      <c r="AQ58" s="348">
        <v>25.9</v>
      </c>
      <c r="AR58" s="349">
        <v>-2.8</v>
      </c>
    </row>
    <row r="59" spans="1:44" ht="13.2"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562</v>
      </c>
      <c r="AL59" s="328"/>
      <c r="AM59" s="336">
        <v>1821633</v>
      </c>
      <c r="AN59" s="337">
        <v>128910</v>
      </c>
      <c r="AO59" s="338">
        <v>27.5</v>
      </c>
      <c r="AP59" s="339">
        <v>97758</v>
      </c>
      <c r="AQ59" s="340">
        <v>-16.600000000000001</v>
      </c>
      <c r="AR59" s="341">
        <v>44.1</v>
      </c>
    </row>
    <row r="60" spans="1:44" ht="13.2"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558</v>
      </c>
      <c r="AM60" s="344">
        <v>279889</v>
      </c>
      <c r="AN60" s="345">
        <v>19807</v>
      </c>
      <c r="AO60" s="346">
        <v>-35.4</v>
      </c>
      <c r="AP60" s="347">
        <v>45946</v>
      </c>
      <c r="AQ60" s="348">
        <v>-23.2</v>
      </c>
      <c r="AR60" s="349">
        <v>-12.2</v>
      </c>
    </row>
    <row r="61" spans="1:44" ht="13.2"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563</v>
      </c>
      <c r="AL61" s="350"/>
      <c r="AM61" s="351">
        <v>1415635</v>
      </c>
      <c r="AN61" s="352">
        <v>96589</v>
      </c>
      <c r="AO61" s="353">
        <v>10.5</v>
      </c>
      <c r="AP61" s="354">
        <v>88655</v>
      </c>
      <c r="AQ61" s="355">
        <v>9.1</v>
      </c>
      <c r="AR61" s="341">
        <v>1.4</v>
      </c>
    </row>
    <row r="62" spans="1:44" ht="13.2"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558</v>
      </c>
      <c r="AM62" s="344">
        <v>364570</v>
      </c>
      <c r="AN62" s="345">
        <v>24789</v>
      </c>
      <c r="AO62" s="346">
        <v>-14.6</v>
      </c>
      <c r="AP62" s="347">
        <v>45832</v>
      </c>
      <c r="AQ62" s="348">
        <v>7.5</v>
      </c>
      <c r="AR62" s="349">
        <v>-22.1</v>
      </c>
    </row>
    <row r="63" spans="1:44" ht="13.2"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2"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2"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2"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2" hidden="1" x14ac:dyDescent="0.2">
      <c r="AK70" s="265"/>
      <c r="AL70" s="265"/>
      <c r="AM70" s="265"/>
      <c r="AN70" s="265"/>
      <c r="AO70" s="265"/>
      <c r="AP70" s="265"/>
      <c r="AQ70" s="265"/>
      <c r="AR70" s="265"/>
    </row>
    <row r="71" spans="1:46" ht="13.2" hidden="1" x14ac:dyDescent="0.2">
      <c r="AK71" s="265"/>
      <c r="AL71" s="265"/>
      <c r="AM71" s="265"/>
      <c r="AN71" s="265"/>
      <c r="AO71" s="265"/>
      <c r="AP71" s="265"/>
      <c r="AQ71" s="265"/>
      <c r="AR71" s="265"/>
    </row>
    <row r="72" spans="1:46" ht="13.2" hidden="1" x14ac:dyDescent="0.2">
      <c r="AK72" s="265"/>
      <c r="AL72" s="265"/>
      <c r="AM72" s="265"/>
      <c r="AN72" s="265"/>
      <c r="AO72" s="265"/>
      <c r="AP72" s="265"/>
      <c r="AQ72" s="265"/>
      <c r="AR72" s="265"/>
    </row>
    <row r="73" spans="1:46" ht="13.2" hidden="1" x14ac:dyDescent="0.2">
      <c r="AK73" s="265"/>
      <c r="AL73" s="265"/>
      <c r="AM73" s="265"/>
      <c r="AN73" s="265"/>
      <c r="AO73" s="265"/>
      <c r="AP73" s="265"/>
      <c r="AQ73" s="265"/>
      <c r="AR73" s="265"/>
    </row>
  </sheetData>
  <sheetProtection algorithmName="SHA-512" hashValue="FRZXUhVA8G6KvbYtroItroAMkHFB2xKPqd0BjBW9JGFPG8CmMPdNmMO8KUieiPxVwOTAI1pfvFMgq8xN4nfTMQ==" saltValue="taUNgIyM/0x7pVawDxnN0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0" zoomScaleNormal="80" zoomScaleSheetLayoutView="55" workbookViewId="0"/>
  </sheetViews>
  <sheetFormatPr defaultColWidth="0" defaultRowHeight="13.5" customHeight="1" zeroHeight="1" x14ac:dyDescent="0.2"/>
  <cols>
    <col min="1" max="125" width="2.441406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2" x14ac:dyDescent="0.2">
      <c r="B2" s="262"/>
      <c r="DG2" s="262"/>
    </row>
    <row r="3" spans="2:125" ht="13.2"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2" x14ac:dyDescent="0.2"/>
    <row r="5" spans="2:125" ht="13.2" x14ac:dyDescent="0.2"/>
    <row r="6" spans="2:125" ht="13.2" x14ac:dyDescent="0.2"/>
    <row r="7" spans="2:125" ht="13.2" x14ac:dyDescent="0.2"/>
    <row r="8" spans="2:125" ht="13.2" x14ac:dyDescent="0.2"/>
    <row r="9" spans="2:125" ht="13.2" x14ac:dyDescent="0.2">
      <c r="DU9" s="26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62"/>
    </row>
    <row r="18" spans="125:125" ht="13.2" x14ac:dyDescent="0.2"/>
    <row r="19" spans="125:125" ht="13.2" x14ac:dyDescent="0.2"/>
    <row r="20" spans="125:125" ht="13.2" x14ac:dyDescent="0.2">
      <c r="DU20" s="262"/>
    </row>
    <row r="21" spans="125:125" ht="13.2" x14ac:dyDescent="0.2">
      <c r="DU21" s="26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62"/>
    </row>
    <row r="29" spans="125:125" ht="13.2" x14ac:dyDescent="0.2"/>
    <row r="30" spans="125:125" ht="13.2" x14ac:dyDescent="0.2"/>
    <row r="31" spans="125:125" ht="13.2" x14ac:dyDescent="0.2"/>
    <row r="32" spans="125:125" ht="13.2" x14ac:dyDescent="0.2"/>
    <row r="33" spans="2:125" ht="13.2" x14ac:dyDescent="0.2">
      <c r="B33" s="262"/>
      <c r="G33" s="262"/>
      <c r="I33" s="262"/>
    </row>
    <row r="34" spans="2:125" ht="13.2" x14ac:dyDescent="0.2">
      <c r="C34" s="262"/>
      <c r="P34" s="262"/>
      <c r="DE34" s="262"/>
      <c r="DH34" s="262"/>
    </row>
    <row r="35" spans="2:125" ht="13.2" x14ac:dyDescent="0.2">
      <c r="D35" s="262"/>
      <c r="E35" s="262"/>
      <c r="DG35" s="262"/>
      <c r="DJ35" s="262"/>
      <c r="DP35" s="262"/>
      <c r="DQ35" s="262"/>
      <c r="DR35" s="262"/>
      <c r="DS35" s="262"/>
      <c r="DT35" s="262"/>
      <c r="DU35" s="262"/>
    </row>
    <row r="36" spans="2:125" ht="13.2"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2" x14ac:dyDescent="0.2">
      <c r="DU37" s="262"/>
    </row>
    <row r="38" spans="2:125" ht="13.2" x14ac:dyDescent="0.2">
      <c r="DT38" s="262"/>
      <c r="DU38" s="262"/>
    </row>
    <row r="39" spans="2:125" ht="13.2" x14ac:dyDescent="0.2"/>
    <row r="40" spans="2:125" ht="13.2" x14ac:dyDescent="0.2">
      <c r="DH40" s="262"/>
    </row>
    <row r="41" spans="2:125" ht="13.2" x14ac:dyDescent="0.2">
      <c r="DE41" s="262"/>
    </row>
    <row r="42" spans="2:125" ht="13.2" x14ac:dyDescent="0.2">
      <c r="DG42" s="262"/>
      <c r="DJ42" s="262"/>
    </row>
    <row r="43" spans="2:125" ht="13.2"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2" x14ac:dyDescent="0.2">
      <c r="DU44" s="262"/>
    </row>
    <row r="45" spans="2:125" ht="13.2" x14ac:dyDescent="0.2"/>
    <row r="46" spans="2:125" ht="13.2" x14ac:dyDescent="0.2"/>
    <row r="47" spans="2:125" ht="13.2" x14ac:dyDescent="0.2"/>
    <row r="48" spans="2:125" ht="13.2" x14ac:dyDescent="0.2">
      <c r="DT48" s="262"/>
      <c r="DU48" s="262"/>
    </row>
    <row r="49" spans="120:125" ht="13.2" x14ac:dyDescent="0.2">
      <c r="DU49" s="262"/>
    </row>
    <row r="50" spans="120:125" ht="13.2" x14ac:dyDescent="0.2">
      <c r="DU50" s="262"/>
    </row>
    <row r="51" spans="120:125" ht="13.2" x14ac:dyDescent="0.2">
      <c r="DP51" s="262"/>
      <c r="DQ51" s="262"/>
      <c r="DR51" s="262"/>
      <c r="DS51" s="262"/>
      <c r="DT51" s="262"/>
      <c r="DU51" s="262"/>
    </row>
    <row r="52" spans="120:125" ht="13.2" x14ac:dyDescent="0.2"/>
    <row r="53" spans="120:125" ht="13.2" x14ac:dyDescent="0.2"/>
    <row r="54" spans="120:125" ht="13.2" x14ac:dyDescent="0.2">
      <c r="DU54" s="262"/>
    </row>
    <row r="55" spans="120:125" ht="13.2" x14ac:dyDescent="0.2"/>
    <row r="56" spans="120:125" ht="13.2" x14ac:dyDescent="0.2"/>
    <row r="57" spans="120:125" ht="13.2" x14ac:dyDescent="0.2"/>
    <row r="58" spans="120:125" ht="13.2" x14ac:dyDescent="0.2">
      <c r="DU58" s="262"/>
    </row>
    <row r="59" spans="120:125" ht="13.2" x14ac:dyDescent="0.2"/>
    <row r="60" spans="120:125" ht="13.2" x14ac:dyDescent="0.2"/>
    <row r="61" spans="120:125" ht="13.2" x14ac:dyDescent="0.2"/>
    <row r="62" spans="120:125" ht="13.2" x14ac:dyDescent="0.2"/>
    <row r="63" spans="120:125" ht="13.2" x14ac:dyDescent="0.2">
      <c r="DU63" s="262"/>
    </row>
    <row r="64" spans="120:125" ht="13.2" x14ac:dyDescent="0.2">
      <c r="DT64" s="262"/>
      <c r="DU64" s="262"/>
    </row>
    <row r="65" spans="123:125" ht="13.2" x14ac:dyDescent="0.2"/>
    <row r="66" spans="123:125" ht="13.2" x14ac:dyDescent="0.2"/>
    <row r="67" spans="123:125" ht="13.2" x14ac:dyDescent="0.2"/>
    <row r="68" spans="123:125" ht="13.2" x14ac:dyDescent="0.2"/>
    <row r="69" spans="123:125" ht="13.2" x14ac:dyDescent="0.2">
      <c r="DS69" s="262"/>
      <c r="DT69" s="262"/>
      <c r="DU69" s="26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62"/>
    </row>
    <row r="83" spans="116:125" ht="13.2" x14ac:dyDescent="0.2">
      <c r="DM83" s="262"/>
      <c r="DN83" s="262"/>
      <c r="DO83" s="262"/>
      <c r="DP83" s="262"/>
      <c r="DQ83" s="262"/>
      <c r="DR83" s="262"/>
      <c r="DS83" s="262"/>
      <c r="DT83" s="262"/>
      <c r="DU83" s="262"/>
    </row>
    <row r="84" spans="116:125" ht="13.2" x14ac:dyDescent="0.2"/>
    <row r="85" spans="116:125" ht="13.2" x14ac:dyDescent="0.2"/>
    <row r="86" spans="116:125" ht="13.2" x14ac:dyDescent="0.2"/>
    <row r="87" spans="116:125" ht="13.2" x14ac:dyDescent="0.2"/>
    <row r="88" spans="116:125" ht="13.2" x14ac:dyDescent="0.2">
      <c r="DU88" s="26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565</v>
      </c>
    </row>
    <row r="121" spans="125:125" ht="13.5" hidden="1" customHeight="1" x14ac:dyDescent="0.2">
      <c r="DU121" s="262"/>
    </row>
  </sheetData>
  <sheetProtection algorithmName="SHA-512" hashValue="C0p72xnkHWbRZawByySDvTA17A6mdzMgWwBEIDekZp+znwHBDC54nhWG7wV23Sdk2+wNnXuK18uw+Too3Eq9KQ==" saltValue="ZudjSZW2U7D1WJQzedpUB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0" zoomScaleNormal="80" zoomScaleSheetLayoutView="55" workbookViewId="0"/>
  </sheetViews>
  <sheetFormatPr defaultColWidth="0" defaultRowHeight="13.5" customHeight="1" zeroHeight="1" x14ac:dyDescent="0.2"/>
  <cols>
    <col min="1" max="125" width="2.441406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2" x14ac:dyDescent="0.2">
      <c r="B2" s="262"/>
      <c r="T2" s="262"/>
    </row>
    <row r="3" spans="1:125"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62"/>
      <c r="G33" s="262"/>
      <c r="I33" s="262"/>
    </row>
    <row r="34" spans="2:125" ht="13.2" x14ac:dyDescent="0.2">
      <c r="C34" s="262"/>
      <c r="P34" s="262"/>
      <c r="R34" s="262"/>
      <c r="U34" s="262"/>
    </row>
    <row r="35" spans="2:125" ht="13.2"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2" x14ac:dyDescent="0.2">
      <c r="F36" s="262"/>
      <c r="H36" s="262"/>
      <c r="J36" s="262"/>
      <c r="K36" s="262"/>
      <c r="L36" s="262"/>
      <c r="M36" s="262"/>
      <c r="N36" s="262"/>
      <c r="O36" s="262"/>
      <c r="Q36" s="262"/>
      <c r="S36" s="262"/>
      <c r="V36" s="262"/>
    </row>
    <row r="37" spans="2:125" ht="13.2" x14ac:dyDescent="0.2"/>
    <row r="38" spans="2:125" ht="13.2" x14ac:dyDescent="0.2"/>
    <row r="39" spans="2:125" ht="13.2" x14ac:dyDescent="0.2"/>
    <row r="40" spans="2:125" ht="13.2" x14ac:dyDescent="0.2">
      <c r="U40" s="262"/>
    </row>
    <row r="41" spans="2:125" ht="13.2" x14ac:dyDescent="0.2">
      <c r="R41" s="262"/>
    </row>
    <row r="42" spans="2:125" ht="13.2"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2" x14ac:dyDescent="0.2">
      <c r="Q43" s="262"/>
      <c r="S43" s="262"/>
      <c r="V43" s="26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566</v>
      </c>
    </row>
  </sheetData>
  <sheetProtection algorithmName="SHA-512" hashValue="IKJL+L+byrtoWVS1bILyHNae387O99alK6DvZ6HS32UqxghvdHSqR27MavTQBw1lfDGlUrtNZ8PLECpW+NaMRA==" saltValue="0wsL8yj8N59kvUNMMWxAq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2">
      <c r="B47" s="10"/>
      <c r="C47" s="1203" t="s">
        <v>3</v>
      </c>
      <c r="D47" s="1203"/>
      <c r="E47" s="1204"/>
      <c r="F47" s="11">
        <v>11.81</v>
      </c>
      <c r="G47" s="12">
        <v>15.99</v>
      </c>
      <c r="H47" s="12">
        <v>15.5</v>
      </c>
      <c r="I47" s="12">
        <v>17.059999999999999</v>
      </c>
      <c r="J47" s="13">
        <v>20.54</v>
      </c>
    </row>
    <row r="48" spans="2:10" ht="57.75" customHeight="1" x14ac:dyDescent="0.2">
      <c r="B48" s="14"/>
      <c r="C48" s="1205" t="s">
        <v>4</v>
      </c>
      <c r="D48" s="1205"/>
      <c r="E48" s="1206"/>
      <c r="F48" s="15">
        <v>9.82</v>
      </c>
      <c r="G48" s="16">
        <v>9.11</v>
      </c>
      <c r="H48" s="16">
        <v>8.7899999999999991</v>
      </c>
      <c r="I48" s="16">
        <v>8.8000000000000007</v>
      </c>
      <c r="J48" s="17">
        <v>14.28</v>
      </c>
    </row>
    <row r="49" spans="2:10" ht="57.75" customHeight="1" thickBot="1" x14ac:dyDescent="0.25">
      <c r="B49" s="18"/>
      <c r="C49" s="1207" t="s">
        <v>5</v>
      </c>
      <c r="D49" s="1207"/>
      <c r="E49" s="1208"/>
      <c r="F49" s="19">
        <v>3.92</v>
      </c>
      <c r="G49" s="20">
        <v>3.61</v>
      </c>
      <c r="H49" s="20" t="s">
        <v>572</v>
      </c>
      <c r="I49" s="20">
        <v>2.7</v>
      </c>
      <c r="J49" s="21">
        <v>10.039999999999999</v>
      </c>
    </row>
    <row r="50" spans="2:10" ht="13.2" x14ac:dyDescent="0.2"/>
  </sheetData>
  <sheetProtection algorithmName="SHA-512" hashValue="nsf+BHjlLUAvzNXAaohWwyOMuoCP1V68VHJpn53ZsV18LEtOCGS9GYkKxT64tFGyHbVWaPSuBxdlcX9diYeufQ==" saltValue="q0qCmwUc2SSOVJ2wnRV1r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5"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2023-10-04T02:50:00Z</cp:lastPrinted>
  <dcterms:created xsi:type="dcterms:W3CDTF">2023-02-20T05:09:51Z</dcterms:created>
  <dcterms:modified xsi:type="dcterms:W3CDTF">2023-11-21T08:11:13Z</dcterms:modified>
  <cp:category/>
</cp:coreProperties>
</file>